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oll Management\Redistributions\Restricted\SA\2 ~ Determined 20 July 2018\1 ~ Suggestions\S0181 - S0210\S0206 - Ben Mullin\"/>
    </mc:Choice>
  </mc:AlternateContent>
  <bookViews>
    <workbookView xWindow="0" yWindow="0" windowWidth="28800" windowHeight="12435"/>
  </bookViews>
  <sheets>
    <sheet name="GreyBarkMayo" sheetId="1" r:id="rId1"/>
    <sheet name="Wakefield" sheetId="3" r:id="rId2"/>
    <sheet name="Makin" sheetId="2" r:id="rId3"/>
    <sheet name="Sturt" sheetId="4" r:id="rId4"/>
    <sheet name="Kingston" sheetId="8" r:id="rId5"/>
    <sheet name="Boothby" sheetId="6" r:id="rId6"/>
    <sheet name="Adelaide" sheetId="7" r:id="rId7"/>
    <sheet name="Port Adelaide" sheetId="9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2" i="1"/>
  <c r="G2" i="1"/>
  <c r="F2" i="7"/>
  <c r="G2" i="9"/>
  <c r="F2" i="9"/>
  <c r="F2" i="6" l="1"/>
  <c r="F2" i="2" l="1"/>
  <c r="G2" i="2"/>
  <c r="G2" i="3"/>
  <c r="F2" i="3"/>
  <c r="F3" i="1"/>
  <c r="K3" i="9"/>
  <c r="J3" i="9"/>
  <c r="J4" i="9"/>
  <c r="J4" i="7"/>
  <c r="G2" i="4"/>
  <c r="F2" i="4"/>
  <c r="K4" i="9"/>
  <c r="K4" i="7"/>
  <c r="K3" i="7"/>
  <c r="J3" i="7"/>
  <c r="G2" i="6"/>
  <c r="K4" i="6"/>
  <c r="J4" i="6"/>
  <c r="K3" i="6"/>
  <c r="K5" i="6" s="1"/>
  <c r="J3" i="6"/>
  <c r="K4" i="8"/>
  <c r="K5" i="8" s="1"/>
  <c r="J4" i="8"/>
  <c r="J5" i="8" s="1"/>
  <c r="J4" i="4"/>
  <c r="K4" i="4"/>
  <c r="K3" i="4"/>
  <c r="J3" i="4"/>
  <c r="K3" i="2"/>
  <c r="K5" i="2" s="1"/>
  <c r="J3" i="2"/>
  <c r="K4" i="2"/>
  <c r="J4" i="2"/>
  <c r="J5" i="2" s="1"/>
  <c r="K4" i="3"/>
  <c r="K5" i="3" s="1"/>
  <c r="J4" i="3"/>
  <c r="J5" i="3" s="1"/>
  <c r="K3" i="3"/>
  <c r="J3" i="3"/>
  <c r="K4" i="1"/>
  <c r="K5" i="1" s="1"/>
  <c r="J4" i="1"/>
  <c r="J5" i="1" s="1"/>
  <c r="K3" i="1"/>
  <c r="J3" i="1"/>
  <c r="G2" i="7"/>
  <c r="F2" i="8"/>
  <c r="G2" i="8"/>
  <c r="J5" i="7" l="1"/>
  <c r="K5" i="4"/>
  <c r="J5" i="6"/>
  <c r="J5" i="4"/>
  <c r="K5" i="9"/>
  <c r="K5" i="7"/>
  <c r="J5" i="9"/>
</calcChain>
</file>

<file path=xl/sharedStrings.xml><?xml version="1.0" encoding="utf-8"?>
<sst xmlns="http://schemas.openxmlformats.org/spreadsheetml/2006/main" count="1981" uniqueCount="79">
  <si>
    <t>WAKEFIELD</t>
  </si>
  <si>
    <t xml:space="preserve">Gilbert Valley                  </t>
  </si>
  <si>
    <t>SA1 Code
(2011 SA1s)</t>
  </si>
  <si>
    <t>Actual enrolment 04/09/2017</t>
  </si>
  <si>
    <t>Projected enrolment 20/01/2022</t>
  </si>
  <si>
    <t xml:space="preserve">Wakefield - Barunga West        </t>
  </si>
  <si>
    <t xml:space="preserve">Goyder                          </t>
  </si>
  <si>
    <t xml:space="preserve">Light                           </t>
  </si>
  <si>
    <t xml:space="preserve">Mallala                         </t>
  </si>
  <si>
    <t xml:space="preserve">Lyndoch                         </t>
  </si>
  <si>
    <t xml:space="preserve">Barossa - Angaston              </t>
  </si>
  <si>
    <t xml:space="preserve">Nuriootpa                       </t>
  </si>
  <si>
    <t xml:space="preserve">One Tree Hill                     </t>
  </si>
  <si>
    <t xml:space="preserve">Clare                           </t>
  </si>
  <si>
    <t>GREY/BARKER/MAYO</t>
  </si>
  <si>
    <t>MIN</t>
  </si>
  <si>
    <t>MAX</t>
  </si>
  <si>
    <t xml:space="preserve">Lewiston - Two Wells              </t>
  </si>
  <si>
    <t xml:space="preserve">Gawler - North                    </t>
  </si>
  <si>
    <t xml:space="preserve">Gawler - South                    </t>
  </si>
  <si>
    <t xml:space="preserve">Virginia - Waterloo Corner        </t>
  </si>
  <si>
    <t>LOSE</t>
  </si>
  <si>
    <t>Nil</t>
  </si>
  <si>
    <t>GAIN</t>
  </si>
  <si>
    <t>TO/FROM</t>
  </si>
  <si>
    <t>PORT ADELAIDE</t>
  </si>
  <si>
    <t xml:space="preserve">Parafield Gardens                 </t>
  </si>
  <si>
    <t xml:space="preserve">Paralowie                         </t>
  </si>
  <si>
    <t xml:space="preserve">Salisbury                         </t>
  </si>
  <si>
    <t xml:space="preserve">Salisbury North                   </t>
  </si>
  <si>
    <t>MAKIN</t>
  </si>
  <si>
    <t xml:space="preserve">Greenwith                         </t>
  </si>
  <si>
    <t xml:space="preserve">Salisbury East                    </t>
  </si>
  <si>
    <t xml:space="preserve">Golden Grove                      </t>
  </si>
  <si>
    <t xml:space="preserve">Pooraka                           </t>
  </si>
  <si>
    <t xml:space="preserve">Dry Creek - North                 </t>
  </si>
  <si>
    <t xml:space="preserve">Dry Creek - South                 </t>
  </si>
  <si>
    <t xml:space="preserve">Highbury - Dernancourt            </t>
  </si>
  <si>
    <t xml:space="preserve">Hope Valley - Modbury             </t>
  </si>
  <si>
    <t xml:space="preserve">Windsor Gardens                   </t>
  </si>
  <si>
    <t>Northgate - Oakden - Gilles Plains</t>
  </si>
  <si>
    <t xml:space="preserve">Paradise - Newton                 </t>
  </si>
  <si>
    <t xml:space="preserve">Athelstone                        </t>
  </si>
  <si>
    <t>STURT</t>
  </si>
  <si>
    <t>ADELAIDE</t>
  </si>
  <si>
    <t xml:space="preserve">Payneham - Felixstow              </t>
  </si>
  <si>
    <t xml:space="preserve">St Peters - Marden                </t>
  </si>
  <si>
    <t xml:space="preserve">Goodwood - Millswood              </t>
  </si>
  <si>
    <t xml:space="preserve">Toorak Gardens                    </t>
  </si>
  <si>
    <t xml:space="preserve">Unley - Parkside                  </t>
  </si>
  <si>
    <t>BOOTHBY</t>
  </si>
  <si>
    <t xml:space="preserve">Belair                            </t>
  </si>
  <si>
    <t xml:space="preserve">Colonel Light Gardens             </t>
  </si>
  <si>
    <t xml:space="preserve">Mitcham (SA)                      </t>
  </si>
  <si>
    <t xml:space="preserve">Happy Valley                      </t>
  </si>
  <si>
    <t>KINGSTON</t>
  </si>
  <si>
    <t>MAYO</t>
  </si>
  <si>
    <t xml:space="preserve">Aberfoyle Park                    </t>
  </si>
  <si>
    <t xml:space="preserve">Happy Valley Reservoir            </t>
  </si>
  <si>
    <t xml:space="preserve">Flagstaff Hill                    </t>
  </si>
  <si>
    <t>Hindmarsh</t>
  </si>
  <si>
    <t xml:space="preserve">Edwardstown                       </t>
  </si>
  <si>
    <t xml:space="preserve">Glenelg (SA)                      </t>
  </si>
  <si>
    <t xml:space="preserve">Morphettville                     </t>
  </si>
  <si>
    <t>PT ADELAIDE</t>
  </si>
  <si>
    <t>HINDMARSH</t>
  </si>
  <si>
    <t xml:space="preserve">Adelaide Airport                  </t>
  </si>
  <si>
    <t xml:space="preserve">Flinders Park                     </t>
  </si>
  <si>
    <t xml:space="preserve">Fulham                            </t>
  </si>
  <si>
    <t xml:space="preserve">Henley Beach                      </t>
  </si>
  <si>
    <t xml:space="preserve">Hindmarsh - Brompton              </t>
  </si>
  <si>
    <t xml:space="preserve">Lockleys                          </t>
  </si>
  <si>
    <t xml:space="preserve">Richmond (SA)                     </t>
  </si>
  <si>
    <t xml:space="preserve">Seaton - Grange                   </t>
  </si>
  <si>
    <t xml:space="preserve">West Beach                        </t>
  </si>
  <si>
    <t xml:space="preserve">West Lakes                        </t>
  </si>
  <si>
    <t xml:space="preserve">Plympton                          </t>
  </si>
  <si>
    <t xml:space="preserve">Blackwood                         </t>
  </si>
  <si>
    <t xml:space="preserve">Enfield - Blair Athol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</si>
</sst>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43" fontId="0" fillId="0" borderId="0" xfId="0" applyNumberFormat="1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0" fontId="0" fillId="0" borderId="0" xfId="0" applyFont="1" applyFill="1" applyAlignment="1">
      <alignment vertical="top"/>
    </xf>
    <xf numFmtId="0" fontId="0" fillId="0" borderId="0" xfId="0" applyFill="1"/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" fontId="0" fillId="0" borderId="0" xfId="0" applyNumberFormat="1" applyFont="1" applyFill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5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65" fontId="0" fillId="0" borderId="0" xfId="0" applyNumberFormat="1" applyFont="1" applyFill="1" applyAlignment="1">
      <alignment vertical="top"/>
    </xf>
    <xf numFmtId="164" fontId="0" fillId="0" borderId="0" xfId="3" applyNumberFormat="1" applyFont="1" applyFill="1" applyAlignment="1">
      <alignment vertical="top"/>
    </xf>
    <xf numFmtId="10" fontId="0" fillId="0" borderId="0" xfId="2" applyNumberFormat="1" applyFont="1" applyFill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3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0" fillId="0" borderId="0" xfId="0" applyNumberFormat="1"/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164" fontId="0" fillId="0" borderId="0" xfId="3" applyNumberFormat="1" applyFont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Alignment="1">
      <alignment horizontal="left" indent="4"/>
    </xf>
  </cellXfs>
  <cellStyles count="5">
    <cellStyle name="Comma" xfId="1" builtinId="3"/>
    <cellStyle name="Comma 2" xfId="3"/>
    <cellStyle name="Normal" xfId="0" builtinId="0"/>
    <cellStyle name="Normal 15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1"/>
  <sheetViews>
    <sheetView tabSelected="1" workbookViewId="0"/>
  </sheetViews>
  <sheetFormatPr defaultRowHeight="15" x14ac:dyDescent="0.25"/>
  <cols>
    <col min="2" max="2" width="16.7109375" customWidth="1"/>
    <col min="3" max="3" width="18.140625" customWidth="1"/>
    <col min="4" max="4" width="33.28515625" customWidth="1"/>
    <col min="5" max="5" width="30.7109375" customWidth="1"/>
    <col min="6" max="6" width="23" customWidth="1"/>
    <col min="7" max="7" width="31.5703125" customWidth="1"/>
  </cols>
  <sheetData>
    <row r="1" spans="2:12" ht="34.15" customHeight="1" x14ac:dyDescent="0.25">
      <c r="E1" s="5" t="s">
        <v>2</v>
      </c>
      <c r="F1" s="6" t="s">
        <v>3</v>
      </c>
      <c r="G1" s="6" t="s">
        <v>4</v>
      </c>
    </row>
    <row r="2" spans="2:12" x14ac:dyDescent="0.25">
      <c r="B2" t="s">
        <v>14</v>
      </c>
      <c r="F2" s="7">
        <f>102264+106009+106191+SUM(F14:F11007)-SUM(F7:F12)</f>
        <v>362345</v>
      </c>
      <c r="G2" s="7">
        <f>110072+102612+108383+SUM(G14:G11007)-SUM(G7:G12)</f>
        <v>371549</v>
      </c>
      <c r="J2">
        <v>17</v>
      </c>
      <c r="K2">
        <v>22</v>
      </c>
    </row>
    <row r="3" spans="2:12" x14ac:dyDescent="0.25">
      <c r="F3" s="31">
        <f>F2/3</f>
        <v>120781.66666666667</v>
      </c>
      <c r="G3" s="219">
        <f>G2/3</f>
        <v>123849.66666666667</v>
      </c>
      <c r="I3" t="s">
        <v>21</v>
      </c>
      <c r="J3" s="31">
        <f>SUM(F7:F12)</f>
        <v>1687</v>
      </c>
      <c r="K3" s="192">
        <f>SUM(G7:G12)</f>
        <v>1662</v>
      </c>
    </row>
    <row r="4" spans="2:12" x14ac:dyDescent="0.25">
      <c r="E4" t="s">
        <v>15</v>
      </c>
      <c r="F4" s="31">
        <v>107553</v>
      </c>
      <c r="G4" s="31">
        <v>118436</v>
      </c>
      <c r="I4" t="s">
        <v>23</v>
      </c>
      <c r="J4" s="192">
        <f>SUM(F14:F1900)</f>
        <v>49568</v>
      </c>
      <c r="K4" s="192">
        <f>SUM(G14:G1900)</f>
        <v>52144</v>
      </c>
    </row>
    <row r="5" spans="2:12" s="135" customFormat="1" x14ac:dyDescent="0.25">
      <c r="E5" t="s">
        <v>16</v>
      </c>
      <c r="F5" s="31">
        <v>131453</v>
      </c>
      <c r="G5" s="31">
        <v>127026</v>
      </c>
      <c r="J5" s="207">
        <f>J4-J3</f>
        <v>47881</v>
      </c>
      <c r="K5" s="207">
        <f>K4-K3</f>
        <v>50482</v>
      </c>
    </row>
    <row r="6" spans="2:12" s="27" customFormat="1" x14ac:dyDescent="0.25">
      <c r="B6" s="39"/>
      <c r="C6" s="39" t="s">
        <v>24</v>
      </c>
    </row>
    <row r="7" spans="2:12" s="39" customFormat="1" x14ac:dyDescent="0.25">
      <c r="B7" s="39" t="s">
        <v>21</v>
      </c>
      <c r="C7" s="39" t="s">
        <v>55</v>
      </c>
      <c r="D7" s="142" t="s">
        <v>54</v>
      </c>
      <c r="E7" s="142">
        <v>4108001</v>
      </c>
      <c r="F7" s="140">
        <v>346</v>
      </c>
      <c r="G7" s="140">
        <v>342</v>
      </c>
    </row>
    <row r="8" spans="2:12" s="135" customFormat="1" x14ac:dyDescent="0.25">
      <c r="D8" s="142" t="s">
        <v>54</v>
      </c>
      <c r="E8" s="142">
        <v>4108002</v>
      </c>
      <c r="F8" s="140">
        <v>101</v>
      </c>
      <c r="G8" s="140">
        <v>107</v>
      </c>
      <c r="I8" s="142"/>
      <c r="J8" s="142"/>
      <c r="K8" s="140"/>
      <c r="L8" s="140"/>
    </row>
    <row r="9" spans="2:12" s="135" customFormat="1" x14ac:dyDescent="0.25">
      <c r="D9" s="142" t="s">
        <v>54</v>
      </c>
      <c r="E9" s="142">
        <v>4108019</v>
      </c>
      <c r="F9" s="140">
        <v>326</v>
      </c>
      <c r="G9" s="140">
        <v>324</v>
      </c>
      <c r="I9" s="142"/>
      <c r="J9" s="142"/>
      <c r="K9" s="140"/>
      <c r="L9" s="140"/>
    </row>
    <row r="10" spans="2:12" s="135" customFormat="1" x14ac:dyDescent="0.25">
      <c r="D10" s="142" t="s">
        <v>54</v>
      </c>
      <c r="E10" s="142">
        <v>4108027</v>
      </c>
      <c r="F10" s="140">
        <v>165</v>
      </c>
      <c r="G10" s="140">
        <v>163</v>
      </c>
    </row>
    <row r="11" spans="2:12" s="39" customFormat="1" x14ac:dyDescent="0.25">
      <c r="D11" s="142" t="s">
        <v>54</v>
      </c>
      <c r="E11" s="142">
        <v>4108028</v>
      </c>
      <c r="F11" s="140">
        <v>321</v>
      </c>
      <c r="G11" s="140">
        <v>308</v>
      </c>
    </row>
    <row r="12" spans="2:12" s="27" customFormat="1" x14ac:dyDescent="0.25">
      <c r="D12" s="142" t="s">
        <v>54</v>
      </c>
      <c r="E12" s="142">
        <v>4108029</v>
      </c>
      <c r="F12" s="140">
        <v>428</v>
      </c>
      <c r="G12" s="140">
        <v>418</v>
      </c>
    </row>
    <row r="14" spans="2:12" x14ac:dyDescent="0.25">
      <c r="B14" t="s">
        <v>23</v>
      </c>
      <c r="C14" s="1" t="s">
        <v>0</v>
      </c>
      <c r="D14" s="3" t="s">
        <v>1</v>
      </c>
      <c r="E14" s="3">
        <v>4111701</v>
      </c>
      <c r="F14" s="2">
        <v>288</v>
      </c>
      <c r="G14" s="2">
        <v>285</v>
      </c>
    </row>
    <row r="15" spans="2:12" x14ac:dyDescent="0.25">
      <c r="D15" s="3" t="s">
        <v>1</v>
      </c>
      <c r="E15" s="3">
        <v>4111702</v>
      </c>
      <c r="F15" s="2">
        <v>128</v>
      </c>
      <c r="G15" s="2">
        <v>128</v>
      </c>
    </row>
    <row r="16" spans="2:12" x14ac:dyDescent="0.25">
      <c r="D16" s="3" t="s">
        <v>1</v>
      </c>
      <c r="E16" s="3">
        <v>4111703</v>
      </c>
      <c r="F16" s="2">
        <v>331</v>
      </c>
      <c r="G16" s="2">
        <v>330</v>
      </c>
    </row>
    <row r="17" spans="4:8" x14ac:dyDescent="0.25">
      <c r="D17" s="3" t="s">
        <v>1</v>
      </c>
      <c r="E17" s="3">
        <v>4111704</v>
      </c>
      <c r="F17" s="2">
        <v>241</v>
      </c>
      <c r="G17" s="2">
        <v>268</v>
      </c>
    </row>
    <row r="18" spans="4:8" x14ac:dyDescent="0.25">
      <c r="D18" s="3" t="s">
        <v>1</v>
      </c>
      <c r="E18" s="3">
        <v>4111705</v>
      </c>
      <c r="F18" s="2">
        <v>94</v>
      </c>
      <c r="G18" s="2">
        <v>95</v>
      </c>
    </row>
    <row r="19" spans="4:8" x14ac:dyDescent="0.25">
      <c r="D19" s="3" t="s">
        <v>1</v>
      </c>
      <c r="E19" s="3">
        <v>4111706</v>
      </c>
      <c r="F19" s="2">
        <v>130</v>
      </c>
      <c r="G19" s="2">
        <v>135</v>
      </c>
    </row>
    <row r="20" spans="4:8" x14ac:dyDescent="0.25">
      <c r="D20" s="3" t="s">
        <v>1</v>
      </c>
      <c r="E20" s="3">
        <v>4111707</v>
      </c>
      <c r="F20" s="2">
        <v>202</v>
      </c>
      <c r="G20" s="2">
        <v>207</v>
      </c>
    </row>
    <row r="21" spans="4:8" x14ac:dyDescent="0.25">
      <c r="D21" s="3" t="s">
        <v>1</v>
      </c>
      <c r="E21" s="3">
        <v>4111708</v>
      </c>
      <c r="F21" s="2">
        <v>305</v>
      </c>
      <c r="G21" s="2">
        <v>317</v>
      </c>
    </row>
    <row r="22" spans="4:8" x14ac:dyDescent="0.25">
      <c r="D22" s="3" t="s">
        <v>1</v>
      </c>
      <c r="E22" s="3">
        <v>4111709</v>
      </c>
      <c r="F22" s="2">
        <v>234</v>
      </c>
      <c r="G22" s="2">
        <v>236</v>
      </c>
    </row>
    <row r="23" spans="4:8" x14ac:dyDescent="0.25">
      <c r="D23" s="3" t="s">
        <v>1</v>
      </c>
      <c r="E23" s="3">
        <v>4111710</v>
      </c>
      <c r="F23" s="2">
        <v>223</v>
      </c>
      <c r="G23" s="2">
        <v>227</v>
      </c>
    </row>
    <row r="24" spans="4:8" x14ac:dyDescent="0.25">
      <c r="D24" s="3" t="s">
        <v>1</v>
      </c>
      <c r="E24" s="3">
        <v>4111711</v>
      </c>
      <c r="F24" s="2">
        <v>168</v>
      </c>
      <c r="G24" s="2">
        <v>172</v>
      </c>
    </row>
    <row r="25" spans="4:8" x14ac:dyDescent="0.25">
      <c r="D25" s="3" t="s">
        <v>1</v>
      </c>
      <c r="E25" s="3">
        <v>4111712</v>
      </c>
      <c r="F25" s="2">
        <v>304</v>
      </c>
      <c r="G25" s="2">
        <v>297</v>
      </c>
    </row>
    <row r="26" spans="4:8" x14ac:dyDescent="0.25">
      <c r="D26" s="3" t="s">
        <v>1</v>
      </c>
      <c r="E26" s="3">
        <v>4111713</v>
      </c>
      <c r="F26" s="2">
        <v>261</v>
      </c>
      <c r="G26" s="2">
        <v>263</v>
      </c>
    </row>
    <row r="27" spans="4:8" x14ac:dyDescent="0.25">
      <c r="D27" s="3" t="s">
        <v>1</v>
      </c>
      <c r="E27" s="3">
        <v>4111714</v>
      </c>
      <c r="F27" s="2">
        <v>161</v>
      </c>
      <c r="G27" s="2">
        <v>171</v>
      </c>
    </row>
    <row r="28" spans="4:8" x14ac:dyDescent="0.25">
      <c r="D28" s="3" t="s">
        <v>1</v>
      </c>
      <c r="E28" s="3">
        <v>4111715</v>
      </c>
      <c r="F28" s="2">
        <v>161</v>
      </c>
      <c r="G28" s="2">
        <v>157</v>
      </c>
    </row>
    <row r="29" spans="4:8" x14ac:dyDescent="0.25">
      <c r="D29" s="3" t="s">
        <v>1</v>
      </c>
      <c r="E29" s="3">
        <v>4111716</v>
      </c>
      <c r="F29" s="2">
        <v>313</v>
      </c>
      <c r="G29" s="2">
        <v>316</v>
      </c>
    </row>
    <row r="30" spans="4:8" x14ac:dyDescent="0.25">
      <c r="D30" s="10" t="s">
        <v>5</v>
      </c>
      <c r="E30" s="10">
        <v>4111905</v>
      </c>
      <c r="F30" s="8">
        <v>152</v>
      </c>
      <c r="G30" s="8">
        <v>154</v>
      </c>
      <c r="H30" s="9"/>
    </row>
    <row r="31" spans="4:8" x14ac:dyDescent="0.25">
      <c r="D31" s="10" t="s">
        <v>5</v>
      </c>
      <c r="E31" s="10">
        <v>4111906</v>
      </c>
      <c r="F31" s="8">
        <v>128</v>
      </c>
      <c r="G31" s="8">
        <v>131</v>
      </c>
      <c r="H31" s="9"/>
    </row>
    <row r="32" spans="4:8" x14ac:dyDescent="0.25">
      <c r="D32" s="10" t="s">
        <v>5</v>
      </c>
      <c r="E32" s="10">
        <v>4111907</v>
      </c>
      <c r="F32" s="8">
        <v>283</v>
      </c>
      <c r="G32" s="8">
        <v>300</v>
      </c>
      <c r="H32" s="9"/>
    </row>
    <row r="33" spans="4:8" x14ac:dyDescent="0.25">
      <c r="D33" s="10" t="s">
        <v>5</v>
      </c>
      <c r="E33" s="10">
        <v>4111908</v>
      </c>
      <c r="F33" s="8">
        <v>351</v>
      </c>
      <c r="G33" s="8">
        <v>347</v>
      </c>
      <c r="H33" s="9"/>
    </row>
    <row r="34" spans="4:8" x14ac:dyDescent="0.25">
      <c r="D34" s="10" t="s">
        <v>5</v>
      </c>
      <c r="E34" s="10">
        <v>4111909</v>
      </c>
      <c r="F34" s="8">
        <v>518</v>
      </c>
      <c r="G34" s="8">
        <v>530</v>
      </c>
      <c r="H34" s="9"/>
    </row>
    <row r="35" spans="4:8" x14ac:dyDescent="0.25">
      <c r="D35" s="10" t="s">
        <v>5</v>
      </c>
      <c r="E35" s="10">
        <v>4111910</v>
      </c>
      <c r="F35" s="8">
        <v>373</v>
      </c>
      <c r="G35" s="8">
        <v>373</v>
      </c>
      <c r="H35" s="9"/>
    </row>
    <row r="36" spans="4:8" x14ac:dyDescent="0.25">
      <c r="D36" s="10" t="s">
        <v>5</v>
      </c>
      <c r="E36" s="10">
        <v>4111911</v>
      </c>
      <c r="F36" s="8">
        <v>259</v>
      </c>
      <c r="G36" s="8">
        <v>251</v>
      </c>
      <c r="H36" s="9"/>
    </row>
    <row r="37" spans="4:8" x14ac:dyDescent="0.25">
      <c r="D37" s="10" t="s">
        <v>5</v>
      </c>
      <c r="E37" s="10">
        <v>4111912</v>
      </c>
      <c r="F37" s="8">
        <v>174</v>
      </c>
      <c r="G37" s="8">
        <v>168</v>
      </c>
      <c r="H37" s="9"/>
    </row>
    <row r="38" spans="4:8" x14ac:dyDescent="0.25">
      <c r="D38" s="10" t="s">
        <v>5</v>
      </c>
      <c r="E38" s="10">
        <v>4111913</v>
      </c>
      <c r="F38" s="8">
        <v>212</v>
      </c>
      <c r="G38" s="8">
        <v>223</v>
      </c>
      <c r="H38" s="9"/>
    </row>
    <row r="39" spans="4:8" x14ac:dyDescent="0.25">
      <c r="D39" s="10" t="s">
        <v>5</v>
      </c>
      <c r="E39" s="10">
        <v>4111914</v>
      </c>
      <c r="F39" s="8">
        <v>250</v>
      </c>
      <c r="G39" s="8">
        <v>244</v>
      </c>
      <c r="H39" s="9"/>
    </row>
    <row r="40" spans="4:8" x14ac:dyDescent="0.25">
      <c r="D40" s="10" t="s">
        <v>5</v>
      </c>
      <c r="E40" s="10">
        <v>4111915</v>
      </c>
      <c r="F40" s="8">
        <v>165</v>
      </c>
      <c r="G40" s="8">
        <v>162</v>
      </c>
      <c r="H40" s="9"/>
    </row>
    <row r="41" spans="4:8" x14ac:dyDescent="0.25">
      <c r="D41" s="10" t="s">
        <v>5</v>
      </c>
      <c r="E41" s="10">
        <v>4111916</v>
      </c>
      <c r="F41" s="8">
        <v>265</v>
      </c>
      <c r="G41" s="8">
        <v>273</v>
      </c>
      <c r="H41" s="9"/>
    </row>
    <row r="42" spans="4:8" x14ac:dyDescent="0.25">
      <c r="D42" s="10" t="s">
        <v>5</v>
      </c>
      <c r="E42" s="10">
        <v>4111926</v>
      </c>
      <c r="F42" s="8">
        <v>183</v>
      </c>
      <c r="G42" s="8">
        <v>190</v>
      </c>
      <c r="H42" s="9"/>
    </row>
    <row r="43" spans="4:8" x14ac:dyDescent="0.25">
      <c r="D43" s="10" t="s">
        <v>5</v>
      </c>
      <c r="E43" s="10">
        <v>4111927</v>
      </c>
      <c r="F43" s="8">
        <v>171</v>
      </c>
      <c r="G43" s="8">
        <v>173</v>
      </c>
      <c r="H43" s="9"/>
    </row>
    <row r="44" spans="4:8" x14ac:dyDescent="0.25">
      <c r="D44" s="13" t="s">
        <v>6</v>
      </c>
      <c r="E44" s="13">
        <v>4111807</v>
      </c>
      <c r="F44" s="11">
        <v>7</v>
      </c>
      <c r="G44" s="11">
        <v>7</v>
      </c>
      <c r="H44" s="12"/>
    </row>
    <row r="45" spans="4:8" x14ac:dyDescent="0.25">
      <c r="D45" s="15" t="s">
        <v>7</v>
      </c>
      <c r="E45" s="15">
        <v>4111101</v>
      </c>
      <c r="F45" s="14">
        <v>266</v>
      </c>
      <c r="G45" s="14">
        <v>297</v>
      </c>
    </row>
    <row r="46" spans="4:8" x14ac:dyDescent="0.25">
      <c r="D46" s="15" t="s">
        <v>7</v>
      </c>
      <c r="E46" s="15">
        <v>4111102</v>
      </c>
      <c r="F46" s="14">
        <v>281</v>
      </c>
      <c r="G46" s="14">
        <v>321</v>
      </c>
    </row>
    <row r="47" spans="4:8" x14ac:dyDescent="0.25">
      <c r="D47" s="15" t="s">
        <v>7</v>
      </c>
      <c r="E47" s="15">
        <v>4111103</v>
      </c>
      <c r="F47" s="14">
        <v>287</v>
      </c>
      <c r="G47" s="14">
        <v>301</v>
      </c>
    </row>
    <row r="48" spans="4:8" x14ac:dyDescent="0.25">
      <c r="D48" s="15" t="s">
        <v>7</v>
      </c>
      <c r="E48" s="15">
        <v>4111104</v>
      </c>
      <c r="F48" s="14">
        <v>230</v>
      </c>
      <c r="G48" s="14">
        <v>273</v>
      </c>
    </row>
    <row r="49" spans="4:7" x14ac:dyDescent="0.25">
      <c r="D49" s="15" t="s">
        <v>7</v>
      </c>
      <c r="E49" s="15">
        <v>4111105</v>
      </c>
      <c r="F49" s="14">
        <v>141</v>
      </c>
      <c r="G49" s="14">
        <v>156</v>
      </c>
    </row>
    <row r="50" spans="4:7" x14ac:dyDescent="0.25">
      <c r="D50" s="15" t="s">
        <v>7</v>
      </c>
      <c r="E50" s="15">
        <v>4111106</v>
      </c>
      <c r="F50" s="14">
        <v>196</v>
      </c>
      <c r="G50" s="14">
        <v>210</v>
      </c>
    </row>
    <row r="51" spans="4:7" x14ac:dyDescent="0.25">
      <c r="D51" s="15" t="s">
        <v>7</v>
      </c>
      <c r="E51" s="15">
        <v>4111107</v>
      </c>
      <c r="F51" s="14">
        <v>143</v>
      </c>
      <c r="G51" s="14">
        <v>168</v>
      </c>
    </row>
    <row r="52" spans="4:7" x14ac:dyDescent="0.25">
      <c r="D52" s="15" t="s">
        <v>7</v>
      </c>
      <c r="E52" s="15">
        <v>4111108</v>
      </c>
      <c r="F52" s="14">
        <v>433</v>
      </c>
      <c r="G52" s="14">
        <v>512</v>
      </c>
    </row>
    <row r="53" spans="4:7" x14ac:dyDescent="0.25">
      <c r="D53" s="15" t="s">
        <v>7</v>
      </c>
      <c r="E53" s="15">
        <v>4111109</v>
      </c>
      <c r="F53" s="14">
        <v>239</v>
      </c>
      <c r="G53" s="14">
        <v>233</v>
      </c>
    </row>
    <row r="54" spans="4:7" x14ac:dyDescent="0.25">
      <c r="D54" s="15" t="s">
        <v>7</v>
      </c>
      <c r="E54" s="15">
        <v>4111110</v>
      </c>
      <c r="F54" s="14">
        <v>211</v>
      </c>
      <c r="G54" s="14">
        <v>217</v>
      </c>
    </row>
    <row r="55" spans="4:7" x14ac:dyDescent="0.25">
      <c r="D55" s="15" t="s">
        <v>7</v>
      </c>
      <c r="E55" s="15">
        <v>4111111</v>
      </c>
      <c r="F55" s="14">
        <v>257</v>
      </c>
      <c r="G55" s="14">
        <v>256</v>
      </c>
    </row>
    <row r="56" spans="4:7" x14ac:dyDescent="0.25">
      <c r="D56" s="15" t="s">
        <v>7</v>
      </c>
      <c r="E56" s="15">
        <v>4111112</v>
      </c>
      <c r="F56" s="14">
        <v>328</v>
      </c>
      <c r="G56" s="14">
        <v>359</v>
      </c>
    </row>
    <row r="57" spans="4:7" x14ac:dyDescent="0.25">
      <c r="D57" s="15" t="s">
        <v>7</v>
      </c>
      <c r="E57" s="15">
        <v>4111113</v>
      </c>
      <c r="F57" s="14">
        <v>173</v>
      </c>
      <c r="G57" s="14">
        <v>171</v>
      </c>
    </row>
    <row r="58" spans="4:7" x14ac:dyDescent="0.25">
      <c r="D58" s="15" t="s">
        <v>7</v>
      </c>
      <c r="E58" s="15">
        <v>4111114</v>
      </c>
      <c r="F58" s="14">
        <v>504</v>
      </c>
      <c r="G58" s="14">
        <v>681</v>
      </c>
    </row>
    <row r="59" spans="4:7" x14ac:dyDescent="0.25">
      <c r="D59" s="15" t="s">
        <v>7</v>
      </c>
      <c r="E59" s="15">
        <v>4111115</v>
      </c>
      <c r="F59" s="14">
        <v>135</v>
      </c>
      <c r="G59" s="14">
        <v>131</v>
      </c>
    </row>
    <row r="60" spans="4:7" x14ac:dyDescent="0.25">
      <c r="D60" s="15" t="s">
        <v>7</v>
      </c>
      <c r="E60" s="15">
        <v>4111116</v>
      </c>
      <c r="F60" s="14">
        <v>226</v>
      </c>
      <c r="G60" s="14">
        <v>223</v>
      </c>
    </row>
    <row r="61" spans="4:7" x14ac:dyDescent="0.25">
      <c r="D61" s="15" t="s">
        <v>7</v>
      </c>
      <c r="E61" s="15">
        <v>4111117</v>
      </c>
      <c r="F61" s="14">
        <v>174</v>
      </c>
      <c r="G61" s="14">
        <v>169</v>
      </c>
    </row>
    <row r="62" spans="4:7" x14ac:dyDescent="0.25">
      <c r="D62" s="15" t="s">
        <v>7</v>
      </c>
      <c r="E62" s="15">
        <v>4111118</v>
      </c>
      <c r="F62" s="14">
        <v>337</v>
      </c>
      <c r="G62" s="14">
        <v>333</v>
      </c>
    </row>
    <row r="63" spans="4:7" x14ac:dyDescent="0.25">
      <c r="D63" s="15" t="s">
        <v>7</v>
      </c>
      <c r="E63" s="15">
        <v>4111119</v>
      </c>
      <c r="F63" s="14">
        <v>180</v>
      </c>
      <c r="G63" s="14">
        <v>178</v>
      </c>
    </row>
    <row r="64" spans="4:7" x14ac:dyDescent="0.25">
      <c r="D64" s="15" t="s">
        <v>7</v>
      </c>
      <c r="E64" s="15">
        <v>4111120</v>
      </c>
      <c r="F64" s="14">
        <v>235</v>
      </c>
      <c r="G64" s="14">
        <v>234</v>
      </c>
    </row>
    <row r="65" spans="4:7" x14ac:dyDescent="0.25">
      <c r="D65" s="15" t="s">
        <v>7</v>
      </c>
      <c r="E65" s="15">
        <v>4111121</v>
      </c>
      <c r="F65" s="14">
        <v>253</v>
      </c>
      <c r="G65" s="14">
        <v>281</v>
      </c>
    </row>
    <row r="66" spans="4:7" x14ac:dyDescent="0.25">
      <c r="D66" s="15" t="s">
        <v>7</v>
      </c>
      <c r="E66" s="15">
        <v>4111122</v>
      </c>
      <c r="F66" s="14">
        <v>293</v>
      </c>
      <c r="G66" s="14">
        <v>296</v>
      </c>
    </row>
    <row r="67" spans="4:7" x14ac:dyDescent="0.25">
      <c r="D67" s="15" t="s">
        <v>7</v>
      </c>
      <c r="E67" s="15">
        <v>4111123</v>
      </c>
      <c r="F67" s="14">
        <v>309</v>
      </c>
      <c r="G67" s="14">
        <v>316</v>
      </c>
    </row>
    <row r="68" spans="4:7" x14ac:dyDescent="0.25">
      <c r="D68" s="15" t="s">
        <v>7</v>
      </c>
      <c r="E68" s="15">
        <v>4111124</v>
      </c>
      <c r="F68" s="14">
        <v>182</v>
      </c>
      <c r="G68" s="14">
        <v>172</v>
      </c>
    </row>
    <row r="69" spans="4:7" x14ac:dyDescent="0.25">
      <c r="D69" s="15" t="s">
        <v>7</v>
      </c>
      <c r="E69" s="15">
        <v>4111125</v>
      </c>
      <c r="F69" s="14">
        <v>232</v>
      </c>
      <c r="G69" s="14">
        <v>232</v>
      </c>
    </row>
    <row r="70" spans="4:7" x14ac:dyDescent="0.25">
      <c r="D70" s="17" t="s">
        <v>8</v>
      </c>
      <c r="E70" s="17">
        <v>4111301</v>
      </c>
      <c r="F70" s="16">
        <v>263</v>
      </c>
      <c r="G70" s="16">
        <v>267</v>
      </c>
    </row>
    <row r="71" spans="4:7" x14ac:dyDescent="0.25">
      <c r="D71" s="17" t="s">
        <v>8</v>
      </c>
      <c r="E71" s="17">
        <v>4111302</v>
      </c>
      <c r="F71" s="16">
        <v>262</v>
      </c>
      <c r="G71" s="16">
        <v>251</v>
      </c>
    </row>
    <row r="72" spans="4:7" x14ac:dyDescent="0.25">
      <c r="D72" s="17" t="s">
        <v>8</v>
      </c>
      <c r="E72" s="17">
        <v>4111303</v>
      </c>
      <c r="F72" s="16">
        <v>206</v>
      </c>
      <c r="G72" s="16">
        <v>206</v>
      </c>
    </row>
    <row r="73" spans="4:7" x14ac:dyDescent="0.25">
      <c r="D73" s="17" t="s">
        <v>8</v>
      </c>
      <c r="E73" s="17">
        <v>4111304</v>
      </c>
      <c r="F73" s="16">
        <v>144</v>
      </c>
      <c r="G73" s="16">
        <v>145</v>
      </c>
    </row>
    <row r="74" spans="4:7" x14ac:dyDescent="0.25">
      <c r="D74" s="17" t="s">
        <v>8</v>
      </c>
      <c r="E74" s="17">
        <v>4111305</v>
      </c>
      <c r="F74" s="16">
        <v>213</v>
      </c>
      <c r="G74" s="16">
        <v>217</v>
      </c>
    </row>
    <row r="75" spans="4:7" x14ac:dyDescent="0.25">
      <c r="D75" s="17" t="s">
        <v>8</v>
      </c>
      <c r="E75" s="17">
        <v>4111306</v>
      </c>
      <c r="F75" s="16">
        <v>215</v>
      </c>
      <c r="G75" s="16">
        <v>213</v>
      </c>
    </row>
    <row r="76" spans="4:7" x14ac:dyDescent="0.25">
      <c r="D76" s="17" t="s">
        <v>8</v>
      </c>
      <c r="E76" s="17">
        <v>4111307</v>
      </c>
      <c r="F76" s="16">
        <v>242</v>
      </c>
      <c r="G76" s="16">
        <v>244</v>
      </c>
    </row>
    <row r="77" spans="4:7" x14ac:dyDescent="0.25">
      <c r="D77" s="17" t="s">
        <v>8</v>
      </c>
      <c r="E77" s="17">
        <v>4111308</v>
      </c>
      <c r="F77" s="16">
        <v>265</v>
      </c>
      <c r="G77" s="16">
        <v>266</v>
      </c>
    </row>
    <row r="78" spans="4:7" x14ac:dyDescent="0.25">
      <c r="D78" s="17" t="s">
        <v>8</v>
      </c>
      <c r="E78" s="17">
        <v>4111309</v>
      </c>
      <c r="F78" s="16">
        <v>129</v>
      </c>
      <c r="G78" s="16">
        <v>130</v>
      </c>
    </row>
    <row r="79" spans="4:7" x14ac:dyDescent="0.25">
      <c r="D79" s="17" t="s">
        <v>8</v>
      </c>
      <c r="E79" s="17">
        <v>4111310</v>
      </c>
      <c r="F79" s="16">
        <v>143</v>
      </c>
      <c r="G79" s="16">
        <v>144</v>
      </c>
    </row>
    <row r="80" spans="4:7" x14ac:dyDescent="0.25">
      <c r="D80" s="19" t="s">
        <v>9</v>
      </c>
      <c r="E80" s="19">
        <v>4111201</v>
      </c>
      <c r="F80" s="18">
        <v>207</v>
      </c>
      <c r="G80" s="18">
        <v>234</v>
      </c>
    </row>
    <row r="81" spans="4:7" x14ac:dyDescent="0.25">
      <c r="D81" s="19" t="s">
        <v>9</v>
      </c>
      <c r="E81" s="19">
        <v>4111202</v>
      </c>
      <c r="F81" s="18">
        <v>209</v>
      </c>
      <c r="G81" s="18">
        <v>217</v>
      </c>
    </row>
    <row r="82" spans="4:7" x14ac:dyDescent="0.25">
      <c r="D82" s="19" t="s">
        <v>9</v>
      </c>
      <c r="E82" s="19">
        <v>4111203</v>
      </c>
      <c r="F82" s="18">
        <v>118</v>
      </c>
      <c r="G82" s="18">
        <v>138</v>
      </c>
    </row>
    <row r="83" spans="4:7" x14ac:dyDescent="0.25">
      <c r="D83" s="19" t="s">
        <v>9</v>
      </c>
      <c r="E83" s="19">
        <v>4111204</v>
      </c>
      <c r="F83" s="18">
        <v>385</v>
      </c>
      <c r="G83" s="18">
        <v>455</v>
      </c>
    </row>
    <row r="84" spans="4:7" x14ac:dyDescent="0.25">
      <c r="D84" s="19" t="s">
        <v>9</v>
      </c>
      <c r="E84" s="19">
        <v>4111205</v>
      </c>
      <c r="F84" s="18">
        <v>177</v>
      </c>
      <c r="G84" s="18">
        <v>176</v>
      </c>
    </row>
    <row r="85" spans="4:7" x14ac:dyDescent="0.25">
      <c r="D85" s="19" t="s">
        <v>9</v>
      </c>
      <c r="E85" s="19">
        <v>4111206</v>
      </c>
      <c r="F85" s="18">
        <v>340</v>
      </c>
      <c r="G85" s="18">
        <v>344</v>
      </c>
    </row>
    <row r="86" spans="4:7" x14ac:dyDescent="0.25">
      <c r="D86" s="19" t="s">
        <v>9</v>
      </c>
      <c r="E86" s="19">
        <v>4111207</v>
      </c>
      <c r="F86" s="18">
        <v>289</v>
      </c>
      <c r="G86" s="18">
        <v>304</v>
      </c>
    </row>
    <row r="87" spans="4:7" x14ac:dyDescent="0.25">
      <c r="D87" s="19" t="s">
        <v>9</v>
      </c>
      <c r="E87" s="19">
        <v>4111208</v>
      </c>
      <c r="F87" s="18">
        <v>160</v>
      </c>
      <c r="G87" s="18">
        <v>148</v>
      </c>
    </row>
    <row r="88" spans="4:7" x14ac:dyDescent="0.25">
      <c r="D88" s="19" t="s">
        <v>9</v>
      </c>
      <c r="E88" s="19">
        <v>4111209</v>
      </c>
      <c r="F88" s="18">
        <v>136</v>
      </c>
      <c r="G88" s="18">
        <v>156</v>
      </c>
    </row>
    <row r="89" spans="4:7" x14ac:dyDescent="0.25">
      <c r="D89" s="19" t="s">
        <v>9</v>
      </c>
      <c r="E89" s="19">
        <v>4111210</v>
      </c>
      <c r="F89" s="18">
        <v>175</v>
      </c>
      <c r="G89" s="18">
        <v>163</v>
      </c>
    </row>
    <row r="90" spans="4:7" x14ac:dyDescent="0.25">
      <c r="D90" s="19" t="s">
        <v>9</v>
      </c>
      <c r="E90" s="19">
        <v>4111211</v>
      </c>
      <c r="F90" s="18">
        <v>205</v>
      </c>
      <c r="G90" s="18">
        <v>215</v>
      </c>
    </row>
    <row r="91" spans="4:7" x14ac:dyDescent="0.25">
      <c r="D91" s="19" t="s">
        <v>9</v>
      </c>
      <c r="E91" s="19">
        <v>4111212</v>
      </c>
      <c r="F91" s="18">
        <v>332</v>
      </c>
      <c r="G91" s="18">
        <v>328</v>
      </c>
    </row>
    <row r="92" spans="4:7" x14ac:dyDescent="0.25">
      <c r="D92" s="19" t="s">
        <v>9</v>
      </c>
      <c r="E92" s="19">
        <v>4111213</v>
      </c>
      <c r="F92" s="18">
        <v>247</v>
      </c>
      <c r="G92" s="18">
        <v>260</v>
      </c>
    </row>
    <row r="93" spans="4:7" x14ac:dyDescent="0.25">
      <c r="D93" s="19" t="s">
        <v>9</v>
      </c>
      <c r="E93" s="19">
        <v>4111214</v>
      </c>
      <c r="F93" s="18">
        <v>458</v>
      </c>
      <c r="G93" s="18">
        <v>502</v>
      </c>
    </row>
    <row r="94" spans="4:7" x14ac:dyDescent="0.25">
      <c r="D94" s="19" t="s">
        <v>9</v>
      </c>
      <c r="E94" s="19">
        <v>4111215</v>
      </c>
      <c r="F94" s="18">
        <v>335</v>
      </c>
      <c r="G94" s="18">
        <v>383</v>
      </c>
    </row>
    <row r="95" spans="4:7" x14ac:dyDescent="0.25">
      <c r="D95" s="19" t="s">
        <v>9</v>
      </c>
      <c r="E95" s="19">
        <v>4111216</v>
      </c>
      <c r="F95" s="18">
        <v>283</v>
      </c>
      <c r="G95" s="18">
        <v>290</v>
      </c>
    </row>
    <row r="96" spans="4:7" x14ac:dyDescent="0.25">
      <c r="D96" s="19" t="s">
        <v>9</v>
      </c>
      <c r="E96" s="19">
        <v>4111217</v>
      </c>
      <c r="F96" s="18">
        <v>126</v>
      </c>
      <c r="G96" s="18">
        <v>130</v>
      </c>
    </row>
    <row r="97" spans="4:8" x14ac:dyDescent="0.25">
      <c r="D97" s="22" t="s">
        <v>10</v>
      </c>
      <c r="E97" s="22">
        <v>4111013</v>
      </c>
      <c r="F97" s="20">
        <v>2</v>
      </c>
      <c r="G97" s="20">
        <v>2</v>
      </c>
      <c r="H97" s="21"/>
    </row>
    <row r="98" spans="4:8" x14ac:dyDescent="0.25">
      <c r="D98" s="26" t="s">
        <v>11</v>
      </c>
      <c r="E98" s="26">
        <v>4111402</v>
      </c>
      <c r="F98" s="25">
        <v>289</v>
      </c>
      <c r="G98" s="25">
        <v>309</v>
      </c>
    </row>
    <row r="99" spans="4:8" x14ac:dyDescent="0.25">
      <c r="D99" s="23" t="s">
        <v>12</v>
      </c>
      <c r="E99" s="24">
        <v>4103301</v>
      </c>
      <c r="F99" s="25">
        <v>258</v>
      </c>
      <c r="G99" s="25">
        <v>255</v>
      </c>
    </row>
    <row r="100" spans="4:8" x14ac:dyDescent="0.25">
      <c r="D100" s="23" t="s">
        <v>12</v>
      </c>
      <c r="E100" s="24">
        <v>4103302</v>
      </c>
      <c r="F100" s="25">
        <v>225</v>
      </c>
      <c r="G100" s="25">
        <v>284</v>
      </c>
    </row>
    <row r="101" spans="4:8" x14ac:dyDescent="0.25">
      <c r="D101" s="23" t="s">
        <v>12</v>
      </c>
      <c r="E101" s="24">
        <v>4103304</v>
      </c>
      <c r="F101" s="25">
        <v>312</v>
      </c>
      <c r="G101" s="25">
        <v>309</v>
      </c>
    </row>
    <row r="102" spans="4:8" x14ac:dyDescent="0.25">
      <c r="D102" s="23" t="s">
        <v>12</v>
      </c>
      <c r="E102" s="24">
        <v>4103305</v>
      </c>
      <c r="F102" s="25">
        <v>231</v>
      </c>
      <c r="G102" s="25">
        <v>230</v>
      </c>
    </row>
    <row r="103" spans="4:8" x14ac:dyDescent="0.25">
      <c r="D103" s="23" t="s">
        <v>12</v>
      </c>
      <c r="E103" s="24">
        <v>4103306</v>
      </c>
      <c r="F103" s="25">
        <v>214</v>
      </c>
      <c r="G103" s="25">
        <v>224</v>
      </c>
    </row>
    <row r="104" spans="4:8" x14ac:dyDescent="0.25">
      <c r="D104" s="23" t="s">
        <v>12</v>
      </c>
      <c r="E104" s="24">
        <v>4103307</v>
      </c>
      <c r="F104" s="25">
        <v>9</v>
      </c>
      <c r="G104" s="25">
        <v>13</v>
      </c>
    </row>
    <row r="105" spans="4:8" x14ac:dyDescent="0.25">
      <c r="D105" s="23" t="s">
        <v>12</v>
      </c>
      <c r="E105" s="24">
        <v>4103308</v>
      </c>
      <c r="F105" s="25">
        <v>272</v>
      </c>
      <c r="G105" s="25">
        <v>302</v>
      </c>
    </row>
    <row r="106" spans="4:8" x14ac:dyDescent="0.25">
      <c r="D106" s="23" t="s">
        <v>12</v>
      </c>
      <c r="E106" s="24">
        <v>4103309</v>
      </c>
      <c r="F106" s="25">
        <v>150</v>
      </c>
      <c r="G106" s="25">
        <v>140</v>
      </c>
    </row>
    <row r="107" spans="4:8" x14ac:dyDescent="0.25">
      <c r="D107" s="30" t="s">
        <v>13</v>
      </c>
      <c r="E107" s="30">
        <v>4111601</v>
      </c>
      <c r="F107" s="28">
        <v>194</v>
      </c>
      <c r="G107" s="28">
        <v>194</v>
      </c>
      <c r="H107" s="29"/>
    </row>
    <row r="108" spans="4:8" x14ac:dyDescent="0.25">
      <c r="D108" s="30" t="s">
        <v>13</v>
      </c>
      <c r="E108" s="30">
        <v>4111602</v>
      </c>
      <c r="F108" s="28">
        <v>255</v>
      </c>
      <c r="G108" s="28">
        <v>255</v>
      </c>
      <c r="H108" s="29"/>
    </row>
    <row r="109" spans="4:8" x14ac:dyDescent="0.25">
      <c r="D109" s="30" t="s">
        <v>13</v>
      </c>
      <c r="E109" s="30">
        <v>4111603</v>
      </c>
      <c r="F109" s="28">
        <v>160</v>
      </c>
      <c r="G109" s="28">
        <v>162</v>
      </c>
      <c r="H109" s="29"/>
    </row>
    <row r="110" spans="4:8" x14ac:dyDescent="0.25">
      <c r="D110" s="30" t="s">
        <v>13</v>
      </c>
      <c r="E110" s="30">
        <v>4111604</v>
      </c>
      <c r="F110" s="28">
        <v>222</v>
      </c>
      <c r="G110" s="28">
        <v>223</v>
      </c>
      <c r="H110" s="29"/>
    </row>
    <row r="111" spans="4:8" x14ac:dyDescent="0.25">
      <c r="D111" s="30" t="s">
        <v>13</v>
      </c>
      <c r="E111" s="30">
        <v>4111605</v>
      </c>
      <c r="F111" s="28">
        <v>283</v>
      </c>
      <c r="G111" s="28">
        <v>281</v>
      </c>
      <c r="H111" s="29"/>
    </row>
    <row r="112" spans="4:8" x14ac:dyDescent="0.25">
      <c r="D112" s="30" t="s">
        <v>13</v>
      </c>
      <c r="E112" s="30">
        <v>4111606</v>
      </c>
      <c r="F112" s="28">
        <v>439</v>
      </c>
      <c r="G112" s="28">
        <v>440</v>
      </c>
      <c r="H112" s="29"/>
    </row>
    <row r="113" spans="4:8" x14ac:dyDescent="0.25">
      <c r="D113" s="30" t="s">
        <v>13</v>
      </c>
      <c r="E113" s="30">
        <v>4111607</v>
      </c>
      <c r="F113" s="28">
        <v>209</v>
      </c>
      <c r="G113" s="28">
        <v>201</v>
      </c>
      <c r="H113" s="29"/>
    </row>
    <row r="114" spans="4:8" x14ac:dyDescent="0.25">
      <c r="D114" s="30" t="s">
        <v>13</v>
      </c>
      <c r="E114" s="30">
        <v>4111608</v>
      </c>
      <c r="F114" s="28">
        <v>195</v>
      </c>
      <c r="G114" s="28">
        <v>189</v>
      </c>
      <c r="H114" s="29"/>
    </row>
    <row r="115" spans="4:8" x14ac:dyDescent="0.25">
      <c r="D115" s="30" t="s">
        <v>13</v>
      </c>
      <c r="E115" s="30">
        <v>4111609</v>
      </c>
      <c r="F115" s="28">
        <v>236</v>
      </c>
      <c r="G115" s="28">
        <v>231</v>
      </c>
      <c r="H115" s="29"/>
    </row>
    <row r="116" spans="4:8" x14ac:dyDescent="0.25">
      <c r="D116" s="30" t="s">
        <v>13</v>
      </c>
      <c r="E116" s="30">
        <v>4111610</v>
      </c>
      <c r="F116" s="28">
        <v>263</v>
      </c>
      <c r="G116" s="28">
        <v>281</v>
      </c>
      <c r="H116" s="29"/>
    </row>
    <row r="117" spans="4:8" x14ac:dyDescent="0.25">
      <c r="D117" s="30" t="s">
        <v>13</v>
      </c>
      <c r="E117" s="30">
        <v>4111611</v>
      </c>
      <c r="F117" s="28">
        <v>522</v>
      </c>
      <c r="G117" s="28">
        <v>515</v>
      </c>
      <c r="H117" s="29"/>
    </row>
    <row r="118" spans="4:8" x14ac:dyDescent="0.25">
      <c r="D118" s="32" t="s">
        <v>17</v>
      </c>
      <c r="E118" s="33">
        <v>4102701</v>
      </c>
      <c r="F118" s="34">
        <v>230</v>
      </c>
      <c r="G118" s="34">
        <v>233</v>
      </c>
      <c r="H118" s="35"/>
    </row>
    <row r="119" spans="4:8" x14ac:dyDescent="0.25">
      <c r="D119" s="32" t="s">
        <v>17</v>
      </c>
      <c r="E119" s="33">
        <v>4102702</v>
      </c>
      <c r="F119" s="34">
        <v>399</v>
      </c>
      <c r="G119" s="34">
        <v>414</v>
      </c>
      <c r="H119" s="35"/>
    </row>
    <row r="120" spans="4:8" x14ac:dyDescent="0.25">
      <c r="D120" s="32" t="s">
        <v>17</v>
      </c>
      <c r="E120" s="33">
        <v>4102703</v>
      </c>
      <c r="F120" s="34">
        <v>197</v>
      </c>
      <c r="G120" s="34">
        <v>195</v>
      </c>
      <c r="H120" s="35"/>
    </row>
    <row r="121" spans="4:8" x14ac:dyDescent="0.25">
      <c r="D121" s="32" t="s">
        <v>17</v>
      </c>
      <c r="E121" s="33">
        <v>4102704</v>
      </c>
      <c r="F121" s="34">
        <v>255</v>
      </c>
      <c r="G121" s="34">
        <v>278</v>
      </c>
      <c r="H121" s="35"/>
    </row>
    <row r="122" spans="4:8" x14ac:dyDescent="0.25">
      <c r="D122" s="32" t="s">
        <v>17</v>
      </c>
      <c r="E122" s="33">
        <v>4102705</v>
      </c>
      <c r="F122" s="34">
        <v>180</v>
      </c>
      <c r="G122" s="34">
        <v>189</v>
      </c>
      <c r="H122" s="35"/>
    </row>
    <row r="123" spans="4:8" x14ac:dyDescent="0.25">
      <c r="D123" s="32" t="s">
        <v>17</v>
      </c>
      <c r="E123" s="33">
        <v>4102706</v>
      </c>
      <c r="F123" s="34">
        <v>190</v>
      </c>
      <c r="G123" s="34">
        <v>210</v>
      </c>
      <c r="H123" s="35"/>
    </row>
    <row r="124" spans="4:8" x14ac:dyDescent="0.25">
      <c r="D124" s="32" t="s">
        <v>17</v>
      </c>
      <c r="E124" s="33">
        <v>4102707</v>
      </c>
      <c r="F124" s="34">
        <v>152</v>
      </c>
      <c r="G124" s="34">
        <v>149</v>
      </c>
      <c r="H124" s="35"/>
    </row>
    <row r="125" spans="4:8" x14ac:dyDescent="0.25">
      <c r="D125" s="32" t="s">
        <v>17</v>
      </c>
      <c r="E125" s="33">
        <v>4102708</v>
      </c>
      <c r="F125" s="34">
        <v>281</v>
      </c>
      <c r="G125" s="34">
        <v>292</v>
      </c>
      <c r="H125" s="35"/>
    </row>
    <row r="126" spans="4:8" x14ac:dyDescent="0.25">
      <c r="D126" s="32" t="s">
        <v>17</v>
      </c>
      <c r="E126" s="33">
        <v>4102709</v>
      </c>
      <c r="F126" s="34">
        <v>169</v>
      </c>
      <c r="G126" s="34">
        <v>175</v>
      </c>
      <c r="H126" s="35"/>
    </row>
    <row r="127" spans="4:8" x14ac:dyDescent="0.25">
      <c r="D127" s="32" t="s">
        <v>17</v>
      </c>
      <c r="E127" s="33">
        <v>4102710</v>
      </c>
      <c r="F127" s="34">
        <v>240</v>
      </c>
      <c r="G127" s="34">
        <v>261</v>
      </c>
      <c r="H127" s="35"/>
    </row>
    <row r="128" spans="4:8" x14ac:dyDescent="0.25">
      <c r="D128" s="32" t="s">
        <v>17</v>
      </c>
      <c r="E128" s="33">
        <v>4102711</v>
      </c>
      <c r="F128" s="34">
        <v>261</v>
      </c>
      <c r="G128" s="34">
        <v>259</v>
      </c>
      <c r="H128" s="35"/>
    </row>
    <row r="129" spans="4:8" x14ac:dyDescent="0.25">
      <c r="D129" s="32" t="s">
        <v>17</v>
      </c>
      <c r="E129" s="33">
        <v>4102712</v>
      </c>
      <c r="F129" s="34">
        <v>306</v>
      </c>
      <c r="G129" s="34">
        <v>318</v>
      </c>
      <c r="H129" s="35"/>
    </row>
    <row r="130" spans="4:8" x14ac:dyDescent="0.25">
      <c r="D130" s="32" t="s">
        <v>17</v>
      </c>
      <c r="E130" s="33">
        <v>4102713</v>
      </c>
      <c r="F130" s="34">
        <v>317</v>
      </c>
      <c r="G130" s="34">
        <v>317</v>
      </c>
      <c r="H130" s="35"/>
    </row>
    <row r="131" spans="4:8" x14ac:dyDescent="0.25">
      <c r="D131" s="32" t="s">
        <v>17</v>
      </c>
      <c r="E131" s="33">
        <v>4102714</v>
      </c>
      <c r="F131" s="34">
        <v>197</v>
      </c>
      <c r="G131" s="34">
        <v>194</v>
      </c>
      <c r="H131" s="35"/>
    </row>
    <row r="132" spans="4:8" x14ac:dyDescent="0.25">
      <c r="D132" s="32" t="s">
        <v>17</v>
      </c>
      <c r="E132" s="33">
        <v>4102715</v>
      </c>
      <c r="F132" s="34">
        <v>182</v>
      </c>
      <c r="G132" s="34">
        <v>186</v>
      </c>
      <c r="H132" s="35"/>
    </row>
    <row r="133" spans="4:8" x14ac:dyDescent="0.25">
      <c r="D133" s="32" t="s">
        <v>17</v>
      </c>
      <c r="E133" s="33">
        <v>4102716</v>
      </c>
      <c r="F133" s="34">
        <v>211</v>
      </c>
      <c r="G133" s="34">
        <v>229</v>
      </c>
      <c r="H133" s="35"/>
    </row>
    <row r="134" spans="4:8" x14ac:dyDescent="0.25">
      <c r="D134" s="36" t="s">
        <v>18</v>
      </c>
      <c r="E134" s="37">
        <v>4102501</v>
      </c>
      <c r="F134" s="38">
        <v>311</v>
      </c>
      <c r="G134" s="38">
        <v>307</v>
      </c>
    </row>
    <row r="135" spans="4:8" x14ac:dyDescent="0.25">
      <c r="D135" s="36" t="s">
        <v>18</v>
      </c>
      <c r="E135" s="37">
        <v>4102502</v>
      </c>
      <c r="F135" s="38">
        <v>120</v>
      </c>
      <c r="G135" s="38">
        <v>130</v>
      </c>
    </row>
    <row r="136" spans="4:8" x14ac:dyDescent="0.25">
      <c r="D136" s="36" t="s">
        <v>18</v>
      </c>
      <c r="E136" s="37">
        <v>4102503</v>
      </c>
      <c r="F136" s="38">
        <v>377</v>
      </c>
      <c r="G136" s="38">
        <v>377</v>
      </c>
    </row>
    <row r="137" spans="4:8" x14ac:dyDescent="0.25">
      <c r="D137" s="36" t="s">
        <v>18</v>
      </c>
      <c r="E137" s="37">
        <v>4102504</v>
      </c>
      <c r="F137" s="38">
        <v>111</v>
      </c>
      <c r="G137" s="38">
        <v>111</v>
      </c>
    </row>
    <row r="138" spans="4:8" x14ac:dyDescent="0.25">
      <c r="D138" s="36" t="s">
        <v>18</v>
      </c>
      <c r="E138" s="37">
        <v>4102505</v>
      </c>
      <c r="F138" s="38">
        <v>450</v>
      </c>
      <c r="G138" s="38">
        <v>537</v>
      </c>
    </row>
    <row r="139" spans="4:8" x14ac:dyDescent="0.25">
      <c r="D139" s="36" t="s">
        <v>18</v>
      </c>
      <c r="E139" s="37">
        <v>4102506</v>
      </c>
      <c r="F139" s="38">
        <v>340</v>
      </c>
      <c r="G139" s="38">
        <v>332</v>
      </c>
    </row>
    <row r="140" spans="4:8" x14ac:dyDescent="0.25">
      <c r="D140" s="36" t="s">
        <v>18</v>
      </c>
      <c r="E140" s="37">
        <v>4102507</v>
      </c>
      <c r="F140" s="38">
        <v>476</v>
      </c>
      <c r="G140" s="38">
        <v>511</v>
      </c>
    </row>
    <row r="141" spans="4:8" x14ac:dyDescent="0.25">
      <c r="D141" s="36" t="s">
        <v>18</v>
      </c>
      <c r="E141" s="37">
        <v>4102508</v>
      </c>
      <c r="F141" s="38">
        <v>423</v>
      </c>
      <c r="G141" s="38">
        <v>448</v>
      </c>
    </row>
    <row r="142" spans="4:8" x14ac:dyDescent="0.25">
      <c r="D142" s="36" t="s">
        <v>18</v>
      </c>
      <c r="E142" s="37">
        <v>4102509</v>
      </c>
      <c r="F142" s="38">
        <v>288</v>
      </c>
      <c r="G142" s="38">
        <v>290</v>
      </c>
    </row>
    <row r="143" spans="4:8" x14ac:dyDescent="0.25">
      <c r="D143" s="36" t="s">
        <v>18</v>
      </c>
      <c r="E143" s="37">
        <v>4102510</v>
      </c>
      <c r="F143" s="38">
        <v>502</v>
      </c>
      <c r="G143" s="38">
        <v>518</v>
      </c>
    </row>
    <row r="144" spans="4:8" x14ac:dyDescent="0.25">
      <c r="D144" s="36" t="s">
        <v>18</v>
      </c>
      <c r="E144" s="37">
        <v>4102511</v>
      </c>
      <c r="F144" s="38">
        <v>307</v>
      </c>
      <c r="G144" s="38">
        <v>311</v>
      </c>
    </row>
    <row r="145" spans="4:7" x14ac:dyDescent="0.25">
      <c r="D145" s="36" t="s">
        <v>18</v>
      </c>
      <c r="E145" s="37">
        <v>4102512</v>
      </c>
      <c r="F145" s="38">
        <v>349</v>
      </c>
      <c r="G145" s="38">
        <v>353</v>
      </c>
    </row>
    <row r="146" spans="4:7" x14ac:dyDescent="0.25">
      <c r="D146" s="36" t="s">
        <v>18</v>
      </c>
      <c r="E146" s="37">
        <v>4102513</v>
      </c>
      <c r="F146" s="38">
        <v>325</v>
      </c>
      <c r="G146" s="38">
        <v>315</v>
      </c>
    </row>
    <row r="147" spans="4:7" x14ac:dyDescent="0.25">
      <c r="D147" s="36" t="s">
        <v>18</v>
      </c>
      <c r="E147" s="37">
        <v>4102514</v>
      </c>
      <c r="F147" s="38">
        <v>271</v>
      </c>
      <c r="G147" s="38">
        <v>270</v>
      </c>
    </row>
    <row r="148" spans="4:7" x14ac:dyDescent="0.25">
      <c r="D148" s="36" t="s">
        <v>18</v>
      </c>
      <c r="E148" s="37">
        <v>4102515</v>
      </c>
      <c r="F148" s="38">
        <v>294</v>
      </c>
      <c r="G148" s="38">
        <v>286</v>
      </c>
    </row>
    <row r="149" spans="4:7" x14ac:dyDescent="0.25">
      <c r="D149" s="36" t="s">
        <v>18</v>
      </c>
      <c r="E149" s="37">
        <v>4102516</v>
      </c>
      <c r="F149" s="38">
        <v>185</v>
      </c>
      <c r="G149" s="38">
        <v>217</v>
      </c>
    </row>
    <row r="150" spans="4:7" x14ac:dyDescent="0.25">
      <c r="D150" s="36" t="s">
        <v>18</v>
      </c>
      <c r="E150" s="37">
        <v>4102517</v>
      </c>
      <c r="F150" s="38">
        <v>269</v>
      </c>
      <c r="G150" s="38">
        <v>287</v>
      </c>
    </row>
    <row r="151" spans="4:7" x14ac:dyDescent="0.25">
      <c r="D151" s="36" t="s">
        <v>18</v>
      </c>
      <c r="E151" s="37">
        <v>4102518</v>
      </c>
      <c r="F151" s="38">
        <v>283</v>
      </c>
      <c r="G151" s="38">
        <v>292</v>
      </c>
    </row>
    <row r="152" spans="4:7" x14ac:dyDescent="0.25">
      <c r="D152" s="36" t="s">
        <v>18</v>
      </c>
      <c r="E152" s="37">
        <v>4102519</v>
      </c>
      <c r="F152" s="38">
        <v>199</v>
      </c>
      <c r="G152" s="38">
        <v>203</v>
      </c>
    </row>
    <row r="153" spans="4:7" x14ac:dyDescent="0.25">
      <c r="D153" s="36" t="s">
        <v>18</v>
      </c>
      <c r="E153" s="37">
        <v>4102520</v>
      </c>
      <c r="F153" s="38">
        <v>163</v>
      </c>
      <c r="G153" s="38">
        <v>165</v>
      </c>
    </row>
    <row r="154" spans="4:7" x14ac:dyDescent="0.25">
      <c r="D154" s="36" t="s">
        <v>18</v>
      </c>
      <c r="E154" s="37">
        <v>4102521</v>
      </c>
      <c r="F154" s="38">
        <v>255</v>
      </c>
      <c r="G154" s="38">
        <v>250</v>
      </c>
    </row>
    <row r="155" spans="4:7" x14ac:dyDescent="0.25">
      <c r="D155" s="36" t="s">
        <v>18</v>
      </c>
      <c r="E155" s="37">
        <v>4102522</v>
      </c>
      <c r="F155" s="38">
        <v>277</v>
      </c>
      <c r="G155" s="38">
        <v>286</v>
      </c>
    </row>
    <row r="156" spans="4:7" x14ac:dyDescent="0.25">
      <c r="D156" s="36" t="s">
        <v>18</v>
      </c>
      <c r="E156" s="37">
        <v>4102523</v>
      </c>
      <c r="F156" s="38">
        <v>1</v>
      </c>
      <c r="G156" s="38">
        <v>1</v>
      </c>
    </row>
    <row r="157" spans="4:7" x14ac:dyDescent="0.25">
      <c r="D157" s="36" t="s">
        <v>19</v>
      </c>
      <c r="E157" s="37">
        <v>4102601</v>
      </c>
      <c r="F157" s="38">
        <v>418</v>
      </c>
      <c r="G157" s="38">
        <v>419</v>
      </c>
    </row>
    <row r="158" spans="4:7" x14ac:dyDescent="0.25">
      <c r="D158" s="36" t="s">
        <v>19</v>
      </c>
      <c r="E158" s="37">
        <v>4102602</v>
      </c>
      <c r="F158" s="38">
        <v>278</v>
      </c>
      <c r="G158" s="38">
        <v>276</v>
      </c>
    </row>
    <row r="159" spans="4:7" x14ac:dyDescent="0.25">
      <c r="D159" s="36" t="s">
        <v>19</v>
      </c>
      <c r="E159" s="37">
        <v>4102603</v>
      </c>
      <c r="F159" s="38">
        <v>259</v>
      </c>
      <c r="G159" s="38">
        <v>263</v>
      </c>
    </row>
    <row r="160" spans="4:7" x14ac:dyDescent="0.25">
      <c r="D160" s="36" t="s">
        <v>19</v>
      </c>
      <c r="E160" s="37">
        <v>4102604</v>
      </c>
      <c r="F160" s="38">
        <v>311</v>
      </c>
      <c r="G160" s="38">
        <v>325</v>
      </c>
    </row>
    <row r="161" spans="4:7" x14ac:dyDescent="0.25">
      <c r="D161" s="36" t="s">
        <v>19</v>
      </c>
      <c r="E161" s="37">
        <v>4102605</v>
      </c>
      <c r="F161" s="38">
        <v>192</v>
      </c>
      <c r="G161" s="38">
        <v>192</v>
      </c>
    </row>
    <row r="162" spans="4:7" x14ac:dyDescent="0.25">
      <c r="D162" s="36" t="s">
        <v>19</v>
      </c>
      <c r="E162" s="37">
        <v>4102606</v>
      </c>
      <c r="F162" s="38">
        <v>222</v>
      </c>
      <c r="G162" s="38">
        <v>221</v>
      </c>
    </row>
    <row r="163" spans="4:7" x14ac:dyDescent="0.25">
      <c r="D163" s="36" t="s">
        <v>19</v>
      </c>
      <c r="E163" s="37">
        <v>4102607</v>
      </c>
      <c r="F163" s="38">
        <v>226</v>
      </c>
      <c r="G163" s="38">
        <v>228</v>
      </c>
    </row>
    <row r="164" spans="4:7" x14ac:dyDescent="0.25">
      <c r="D164" s="36" t="s">
        <v>19</v>
      </c>
      <c r="E164" s="37">
        <v>4102608</v>
      </c>
      <c r="F164" s="38">
        <v>454</v>
      </c>
      <c r="G164" s="38">
        <v>468</v>
      </c>
    </row>
    <row r="165" spans="4:7" x14ac:dyDescent="0.25">
      <c r="D165" s="36" t="s">
        <v>19</v>
      </c>
      <c r="E165" s="37">
        <v>4102609</v>
      </c>
      <c r="F165" s="38">
        <v>511</v>
      </c>
      <c r="G165" s="38">
        <v>544</v>
      </c>
    </row>
    <row r="166" spans="4:7" x14ac:dyDescent="0.25">
      <c r="D166" s="36" t="s">
        <v>19</v>
      </c>
      <c r="E166" s="37">
        <v>4102610</v>
      </c>
      <c r="F166" s="38">
        <v>309</v>
      </c>
      <c r="G166" s="38">
        <v>322</v>
      </c>
    </row>
    <row r="167" spans="4:7" x14ac:dyDescent="0.25">
      <c r="D167" s="36" t="s">
        <v>19</v>
      </c>
      <c r="E167" s="37">
        <v>4102611</v>
      </c>
      <c r="F167" s="38">
        <v>305</v>
      </c>
      <c r="G167" s="38">
        <v>327</v>
      </c>
    </row>
    <row r="168" spans="4:7" x14ac:dyDescent="0.25">
      <c r="D168" s="36" t="s">
        <v>19</v>
      </c>
      <c r="E168" s="37">
        <v>4102612</v>
      </c>
      <c r="F168" s="38">
        <v>311</v>
      </c>
      <c r="G168" s="38">
        <v>349</v>
      </c>
    </row>
    <row r="169" spans="4:7" x14ac:dyDescent="0.25">
      <c r="D169" s="36" t="s">
        <v>19</v>
      </c>
      <c r="E169" s="37">
        <v>4102613</v>
      </c>
      <c r="F169" s="38">
        <v>202</v>
      </c>
      <c r="G169" s="38">
        <v>195</v>
      </c>
    </row>
    <row r="170" spans="4:7" x14ac:dyDescent="0.25">
      <c r="D170" s="36" t="s">
        <v>19</v>
      </c>
      <c r="E170" s="37">
        <v>4102614</v>
      </c>
      <c r="F170" s="38">
        <v>317</v>
      </c>
      <c r="G170" s="38">
        <v>358</v>
      </c>
    </row>
    <row r="171" spans="4:7" x14ac:dyDescent="0.25">
      <c r="D171" s="36" t="s">
        <v>19</v>
      </c>
      <c r="E171" s="37">
        <v>4102615</v>
      </c>
      <c r="F171" s="38">
        <v>270</v>
      </c>
      <c r="G171" s="38">
        <v>263</v>
      </c>
    </row>
    <row r="172" spans="4:7" x14ac:dyDescent="0.25">
      <c r="D172" s="36" t="s">
        <v>19</v>
      </c>
      <c r="E172" s="37">
        <v>4102616</v>
      </c>
      <c r="F172" s="38">
        <v>222</v>
      </c>
      <c r="G172" s="38">
        <v>245</v>
      </c>
    </row>
    <row r="173" spans="4:7" x14ac:dyDescent="0.25">
      <c r="D173" s="36" t="s">
        <v>19</v>
      </c>
      <c r="E173" s="37">
        <v>4102617</v>
      </c>
      <c r="F173" s="38">
        <v>119</v>
      </c>
      <c r="G173" s="38">
        <v>134</v>
      </c>
    </row>
    <row r="174" spans="4:7" x14ac:dyDescent="0.25">
      <c r="D174" s="36" t="s">
        <v>19</v>
      </c>
      <c r="E174" s="37">
        <v>4102618</v>
      </c>
      <c r="F174" s="38">
        <v>179</v>
      </c>
      <c r="G174" s="38">
        <v>185</v>
      </c>
    </row>
    <row r="175" spans="4:7" x14ac:dyDescent="0.25">
      <c r="D175" s="36" t="s">
        <v>19</v>
      </c>
      <c r="E175" s="37">
        <v>4102619</v>
      </c>
      <c r="F175" s="38">
        <v>1129</v>
      </c>
      <c r="G175" s="38">
        <v>1568</v>
      </c>
    </row>
    <row r="176" spans="4:7" x14ac:dyDescent="0.25">
      <c r="D176" s="36" t="s">
        <v>19</v>
      </c>
      <c r="E176" s="37">
        <v>4102620</v>
      </c>
      <c r="F176" s="38">
        <v>25</v>
      </c>
      <c r="G176" s="38">
        <v>42</v>
      </c>
    </row>
    <row r="177" spans="4:7" x14ac:dyDescent="0.25">
      <c r="D177" s="36" t="s">
        <v>19</v>
      </c>
      <c r="E177" s="37">
        <v>4102621</v>
      </c>
      <c r="F177" s="38">
        <v>249</v>
      </c>
      <c r="G177" s="38">
        <v>252</v>
      </c>
    </row>
    <row r="178" spans="4:7" x14ac:dyDescent="0.25">
      <c r="D178" s="36" t="s">
        <v>19</v>
      </c>
      <c r="E178" s="37">
        <v>4102622</v>
      </c>
      <c r="F178" s="38">
        <v>445</v>
      </c>
      <c r="G178" s="38">
        <v>448</v>
      </c>
    </row>
    <row r="179" spans="4:7" x14ac:dyDescent="0.25">
      <c r="D179" s="36" t="s">
        <v>19</v>
      </c>
      <c r="E179" s="37">
        <v>4102623</v>
      </c>
      <c r="F179" s="38">
        <v>745</v>
      </c>
      <c r="G179" s="38">
        <v>769</v>
      </c>
    </row>
    <row r="180" spans="4:7" x14ac:dyDescent="0.25">
      <c r="D180" s="36" t="s">
        <v>19</v>
      </c>
      <c r="E180" s="37">
        <v>4102624</v>
      </c>
      <c r="F180" s="38">
        <v>223</v>
      </c>
      <c r="G180" s="38">
        <v>219</v>
      </c>
    </row>
    <row r="181" spans="4:7" x14ac:dyDescent="0.25">
      <c r="D181" s="36" t="s">
        <v>19</v>
      </c>
      <c r="E181" s="37">
        <v>4102625</v>
      </c>
      <c r="F181" s="38">
        <v>432</v>
      </c>
      <c r="G181" s="38">
        <v>431</v>
      </c>
    </row>
    <row r="182" spans="4:7" x14ac:dyDescent="0.25">
      <c r="D182" s="36" t="s">
        <v>19</v>
      </c>
      <c r="E182" s="37">
        <v>4102626</v>
      </c>
      <c r="F182" s="38">
        <v>428</v>
      </c>
      <c r="G182" s="38">
        <v>482</v>
      </c>
    </row>
    <row r="183" spans="4:7" x14ac:dyDescent="0.25">
      <c r="D183" s="36" t="s">
        <v>19</v>
      </c>
      <c r="E183" s="37">
        <v>4102627</v>
      </c>
      <c r="F183" s="38">
        <v>261</v>
      </c>
      <c r="G183" s="38">
        <v>290</v>
      </c>
    </row>
    <row r="184" spans="4:7" x14ac:dyDescent="0.25">
      <c r="D184" s="36" t="s">
        <v>19</v>
      </c>
      <c r="E184" s="37">
        <v>4102628</v>
      </c>
      <c r="F184" s="38">
        <v>362</v>
      </c>
      <c r="G184" s="38">
        <v>358</v>
      </c>
    </row>
    <row r="185" spans="4:7" x14ac:dyDescent="0.25">
      <c r="D185" s="36" t="s">
        <v>19</v>
      </c>
      <c r="E185" s="37">
        <v>4102629</v>
      </c>
      <c r="F185" s="38">
        <v>397</v>
      </c>
      <c r="G185" s="38">
        <v>424</v>
      </c>
    </row>
    <row r="186" spans="4:7" x14ac:dyDescent="0.25">
      <c r="D186" s="36" t="s">
        <v>19</v>
      </c>
      <c r="E186" s="37">
        <v>4102630</v>
      </c>
      <c r="F186" s="38">
        <v>385</v>
      </c>
      <c r="G186" s="38">
        <v>382</v>
      </c>
    </row>
    <row r="187" spans="4:7" x14ac:dyDescent="0.25">
      <c r="D187" s="36" t="s">
        <v>19</v>
      </c>
      <c r="E187" s="37">
        <v>4102631</v>
      </c>
      <c r="F187" s="38">
        <v>158</v>
      </c>
      <c r="G187" s="38">
        <v>154</v>
      </c>
    </row>
    <row r="188" spans="4:7" x14ac:dyDescent="0.25">
      <c r="D188" s="36" t="s">
        <v>19</v>
      </c>
      <c r="E188" s="37">
        <v>4102632</v>
      </c>
      <c r="F188" s="38">
        <v>401</v>
      </c>
      <c r="G188" s="38">
        <v>385</v>
      </c>
    </row>
    <row r="189" spans="4:7" x14ac:dyDescent="0.25">
      <c r="D189" s="36" t="s">
        <v>19</v>
      </c>
      <c r="E189" s="37">
        <v>4102633</v>
      </c>
      <c r="F189" s="38">
        <v>416</v>
      </c>
      <c r="G189" s="38">
        <v>469</v>
      </c>
    </row>
    <row r="190" spans="4:7" x14ac:dyDescent="0.25">
      <c r="D190" s="36" t="s">
        <v>19</v>
      </c>
      <c r="E190" s="37">
        <v>4102634</v>
      </c>
      <c r="F190" s="38">
        <v>263</v>
      </c>
      <c r="G190" s="38">
        <v>294</v>
      </c>
    </row>
    <row r="191" spans="4:7" x14ac:dyDescent="0.25">
      <c r="D191" s="36" t="s">
        <v>19</v>
      </c>
      <c r="E191" s="37">
        <v>4102635</v>
      </c>
      <c r="F191" s="38">
        <v>316</v>
      </c>
      <c r="G191" s="38">
        <v>355</v>
      </c>
    </row>
    <row r="192" spans="4:7" x14ac:dyDescent="0.25">
      <c r="D192" s="36" t="s">
        <v>19</v>
      </c>
      <c r="E192" s="37">
        <v>4102636</v>
      </c>
      <c r="F192" s="38">
        <v>367</v>
      </c>
      <c r="G192" s="38">
        <v>443</v>
      </c>
    </row>
    <row r="193" spans="4:8" x14ac:dyDescent="0.25">
      <c r="D193" s="36" t="s">
        <v>19</v>
      </c>
      <c r="E193" s="37">
        <v>4102637</v>
      </c>
      <c r="F193" s="38">
        <v>331</v>
      </c>
      <c r="G193" s="38">
        <v>321</v>
      </c>
    </row>
    <row r="194" spans="4:8" x14ac:dyDescent="0.25">
      <c r="D194" s="36" t="s">
        <v>19</v>
      </c>
      <c r="E194" s="37">
        <v>4102638</v>
      </c>
      <c r="F194" s="38">
        <v>197</v>
      </c>
      <c r="G194" s="38">
        <v>202</v>
      </c>
    </row>
    <row r="195" spans="4:8" x14ac:dyDescent="0.25">
      <c r="D195" s="36" t="s">
        <v>19</v>
      </c>
      <c r="E195" s="37">
        <v>4102639</v>
      </c>
      <c r="F195" s="38">
        <v>485</v>
      </c>
      <c r="G195" s="38">
        <v>486</v>
      </c>
    </row>
    <row r="196" spans="4:8" x14ac:dyDescent="0.25">
      <c r="D196" s="36" t="s">
        <v>19</v>
      </c>
      <c r="E196" s="37">
        <v>4102640</v>
      </c>
      <c r="F196" s="38">
        <v>160</v>
      </c>
      <c r="G196" s="38">
        <v>158</v>
      </c>
    </row>
    <row r="197" spans="4:8" x14ac:dyDescent="0.25">
      <c r="D197" s="36" t="s">
        <v>19</v>
      </c>
      <c r="E197" s="37">
        <v>4102641</v>
      </c>
      <c r="F197" s="38">
        <v>206</v>
      </c>
      <c r="G197" s="38">
        <v>220</v>
      </c>
    </row>
    <row r="198" spans="4:8" x14ac:dyDescent="0.25">
      <c r="D198" s="36" t="s">
        <v>19</v>
      </c>
      <c r="E198" s="37">
        <v>4102642</v>
      </c>
      <c r="F198" s="38">
        <v>127</v>
      </c>
      <c r="G198" s="38">
        <v>125</v>
      </c>
    </row>
    <row r="199" spans="4:8" x14ac:dyDescent="0.25">
      <c r="D199" s="36" t="s">
        <v>19</v>
      </c>
      <c r="E199" s="37">
        <v>4102643</v>
      </c>
      <c r="F199" s="38">
        <v>272</v>
      </c>
      <c r="G199" s="38">
        <v>321</v>
      </c>
    </row>
    <row r="200" spans="4:8" x14ac:dyDescent="0.25">
      <c r="D200" s="36" t="s">
        <v>19</v>
      </c>
      <c r="E200" s="37">
        <v>4102644</v>
      </c>
      <c r="F200" s="38">
        <v>214</v>
      </c>
      <c r="G200" s="38">
        <v>251</v>
      </c>
    </row>
    <row r="201" spans="4:8" x14ac:dyDescent="0.25">
      <c r="D201" s="36" t="s">
        <v>19</v>
      </c>
      <c r="E201" s="37">
        <v>4102645</v>
      </c>
      <c r="F201" s="38">
        <v>249</v>
      </c>
      <c r="G201" s="38">
        <v>247</v>
      </c>
    </row>
    <row r="202" spans="4:8" x14ac:dyDescent="0.25">
      <c r="D202" s="36" t="s">
        <v>19</v>
      </c>
      <c r="E202" s="37">
        <v>4102646</v>
      </c>
      <c r="F202" s="38">
        <v>151</v>
      </c>
      <c r="G202" s="38">
        <v>171</v>
      </c>
    </row>
    <row r="203" spans="4:8" x14ac:dyDescent="0.25">
      <c r="D203" s="36" t="s">
        <v>19</v>
      </c>
      <c r="E203" s="37">
        <v>4102647</v>
      </c>
      <c r="F203" s="38">
        <v>242</v>
      </c>
      <c r="G203" s="38">
        <v>451</v>
      </c>
    </row>
    <row r="204" spans="4:8" x14ac:dyDescent="0.25">
      <c r="D204" s="46"/>
      <c r="E204" s="46"/>
      <c r="F204" s="44"/>
      <c r="G204" s="44"/>
      <c r="H204" s="45"/>
    </row>
    <row r="205" spans="4:8" x14ac:dyDescent="0.25">
      <c r="D205" s="67"/>
      <c r="E205" s="67"/>
      <c r="F205" s="65"/>
      <c r="G205" s="65"/>
      <c r="H205" s="66"/>
    </row>
    <row r="206" spans="4:8" x14ac:dyDescent="0.25">
      <c r="D206" s="46"/>
      <c r="E206" s="46"/>
      <c r="F206" s="44"/>
      <c r="G206" s="44"/>
      <c r="H206" s="45"/>
    </row>
    <row r="207" spans="4:8" x14ac:dyDescent="0.25">
      <c r="D207" s="46"/>
      <c r="E207" s="46"/>
      <c r="F207" s="44"/>
      <c r="G207" s="44"/>
      <c r="H207" s="45"/>
    </row>
    <row r="208" spans="4:8" x14ac:dyDescent="0.25">
      <c r="D208" s="46"/>
      <c r="E208" s="46"/>
      <c r="F208" s="44"/>
      <c r="G208" s="44"/>
      <c r="H208" s="45"/>
    </row>
    <row r="209" spans="4:8" x14ac:dyDescent="0.25">
      <c r="D209" s="46"/>
      <c r="E209" s="46"/>
      <c r="F209" s="44"/>
      <c r="G209" s="44"/>
      <c r="H209" s="45"/>
    </row>
    <row r="210" spans="4:8" x14ac:dyDescent="0.25">
      <c r="D210" s="46"/>
      <c r="E210" s="46"/>
      <c r="F210" s="44"/>
      <c r="G210" s="44"/>
      <c r="H210" s="45"/>
    </row>
    <row r="211" spans="4:8" x14ac:dyDescent="0.25">
      <c r="D211" s="46"/>
      <c r="E211" s="46"/>
      <c r="F211" s="44"/>
      <c r="G211" s="44"/>
      <c r="H211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1"/>
  <sheetViews>
    <sheetView topLeftCell="A191" workbookViewId="0">
      <selection activeCell="K4" sqref="K4"/>
    </sheetView>
  </sheetViews>
  <sheetFormatPr defaultColWidth="8.85546875" defaultRowHeight="15" x14ac:dyDescent="0.25"/>
  <cols>
    <col min="1" max="1" width="8.85546875" style="60"/>
    <col min="2" max="2" width="16.7109375" style="60" customWidth="1"/>
    <col min="3" max="3" width="18.7109375" style="60" bestFit="1" customWidth="1"/>
    <col min="4" max="4" width="33.28515625" style="60" customWidth="1"/>
    <col min="5" max="5" width="30.7109375" style="60" customWidth="1"/>
    <col min="6" max="6" width="23" style="60" customWidth="1"/>
    <col min="7" max="7" width="31.5703125" style="60" customWidth="1"/>
    <col min="8" max="16384" width="8.85546875" style="60"/>
  </cols>
  <sheetData>
    <row r="1" spans="2:11" ht="34.15" customHeight="1" x14ac:dyDescent="0.25">
      <c r="E1" s="61" t="s">
        <v>2</v>
      </c>
      <c r="F1" s="62" t="s">
        <v>3</v>
      </c>
      <c r="G1" s="62" t="s">
        <v>4</v>
      </c>
    </row>
    <row r="2" spans="2:11" x14ac:dyDescent="0.25">
      <c r="B2" s="60" t="s">
        <v>0</v>
      </c>
      <c r="F2" s="68">
        <f>114533-SUM(F7:F196)+SUM(F198:F20001)</f>
        <v>117128</v>
      </c>
      <c r="G2" s="68">
        <f>121533-SUM(G7:G196)+SUM(G198:G20001)</f>
        <v>124737</v>
      </c>
      <c r="I2" s="189"/>
      <c r="J2" s="189">
        <v>17</v>
      </c>
      <c r="K2" s="189">
        <v>22</v>
      </c>
    </row>
    <row r="3" spans="2:11" x14ac:dyDescent="0.25">
      <c r="F3" s="4"/>
      <c r="G3" s="68"/>
      <c r="I3" s="189" t="s">
        <v>21</v>
      </c>
      <c r="J3" s="192">
        <f>SUM(F7:F196)</f>
        <v>49568</v>
      </c>
      <c r="K3" s="192">
        <f>SUM(G7:G196)</f>
        <v>52144</v>
      </c>
    </row>
    <row r="4" spans="2:11" x14ac:dyDescent="0.25">
      <c r="E4" s="60" t="s">
        <v>15</v>
      </c>
      <c r="F4" s="68">
        <v>107553</v>
      </c>
      <c r="G4" s="68">
        <v>118436</v>
      </c>
      <c r="I4" s="189" t="s">
        <v>23</v>
      </c>
      <c r="J4" s="192">
        <f>SUM(F197:F1900)</f>
        <v>52163</v>
      </c>
      <c r="K4" s="192">
        <f>SUM(G197:G1900)</f>
        <v>55348</v>
      </c>
    </row>
    <row r="5" spans="2:11" x14ac:dyDescent="0.25">
      <c r="E5" s="60" t="s">
        <v>16</v>
      </c>
      <c r="F5" s="68">
        <v>131453</v>
      </c>
      <c r="G5" s="68">
        <v>127026</v>
      </c>
      <c r="J5" s="207">
        <f>J4-J3</f>
        <v>2595</v>
      </c>
      <c r="K5" s="207">
        <f>K4-K3</f>
        <v>3204</v>
      </c>
    </row>
    <row r="6" spans="2:11" x14ac:dyDescent="0.25">
      <c r="C6" s="60" t="s">
        <v>24</v>
      </c>
      <c r="F6" s="68"/>
      <c r="G6" s="68"/>
    </row>
    <row r="7" spans="2:11" x14ac:dyDescent="0.25">
      <c r="B7" s="60" t="s">
        <v>21</v>
      </c>
      <c r="C7" s="60" t="s">
        <v>14</v>
      </c>
      <c r="D7" s="67" t="s">
        <v>1</v>
      </c>
      <c r="E7" s="67">
        <v>4111701</v>
      </c>
      <c r="F7" s="65">
        <v>288</v>
      </c>
      <c r="G7" s="65">
        <v>285</v>
      </c>
    </row>
    <row r="8" spans="2:11" x14ac:dyDescent="0.25">
      <c r="D8" s="67" t="s">
        <v>1</v>
      </c>
      <c r="E8" s="67">
        <v>4111702</v>
      </c>
      <c r="F8" s="65">
        <v>128</v>
      </c>
      <c r="G8" s="65">
        <v>128</v>
      </c>
    </row>
    <row r="9" spans="2:11" x14ac:dyDescent="0.25">
      <c r="D9" s="67" t="s">
        <v>1</v>
      </c>
      <c r="E9" s="67">
        <v>4111703</v>
      </c>
      <c r="F9" s="65">
        <v>331</v>
      </c>
      <c r="G9" s="65">
        <v>330</v>
      </c>
    </row>
    <row r="10" spans="2:11" x14ac:dyDescent="0.25">
      <c r="D10" s="67" t="s">
        <v>1</v>
      </c>
      <c r="E10" s="67">
        <v>4111704</v>
      </c>
      <c r="F10" s="65">
        <v>241</v>
      </c>
      <c r="G10" s="65">
        <v>268</v>
      </c>
    </row>
    <row r="11" spans="2:11" x14ac:dyDescent="0.25">
      <c r="D11" s="67" t="s">
        <v>1</v>
      </c>
      <c r="E11" s="67">
        <v>4111705</v>
      </c>
      <c r="F11" s="65">
        <v>94</v>
      </c>
      <c r="G11" s="65">
        <v>95</v>
      </c>
    </row>
    <row r="12" spans="2:11" x14ac:dyDescent="0.25">
      <c r="D12" s="67" t="s">
        <v>1</v>
      </c>
      <c r="E12" s="67">
        <v>4111706</v>
      </c>
      <c r="F12" s="65">
        <v>130</v>
      </c>
      <c r="G12" s="65">
        <v>135</v>
      </c>
    </row>
    <row r="13" spans="2:11" x14ac:dyDescent="0.25">
      <c r="D13" s="67" t="s">
        <v>1</v>
      </c>
      <c r="E13" s="67">
        <v>4111707</v>
      </c>
      <c r="F13" s="65">
        <v>202</v>
      </c>
      <c r="G13" s="65">
        <v>207</v>
      </c>
    </row>
    <row r="14" spans="2:11" x14ac:dyDescent="0.25">
      <c r="D14" s="67" t="s">
        <v>1</v>
      </c>
      <c r="E14" s="67">
        <v>4111708</v>
      </c>
      <c r="F14" s="65">
        <v>305</v>
      </c>
      <c r="G14" s="65">
        <v>317</v>
      </c>
    </row>
    <row r="15" spans="2:11" x14ac:dyDescent="0.25">
      <c r="D15" s="67" t="s">
        <v>1</v>
      </c>
      <c r="E15" s="67">
        <v>4111709</v>
      </c>
      <c r="F15" s="65">
        <v>234</v>
      </c>
      <c r="G15" s="65">
        <v>236</v>
      </c>
    </row>
    <row r="16" spans="2:11" x14ac:dyDescent="0.25">
      <c r="D16" s="67" t="s">
        <v>1</v>
      </c>
      <c r="E16" s="67">
        <v>4111710</v>
      </c>
      <c r="F16" s="65">
        <v>223</v>
      </c>
      <c r="G16" s="65">
        <v>227</v>
      </c>
    </row>
    <row r="17" spans="4:8" x14ac:dyDescent="0.25">
      <c r="D17" s="67" t="s">
        <v>1</v>
      </c>
      <c r="E17" s="67">
        <v>4111711</v>
      </c>
      <c r="F17" s="65">
        <v>168</v>
      </c>
      <c r="G17" s="65">
        <v>172</v>
      </c>
    </row>
    <row r="18" spans="4:8" x14ac:dyDescent="0.25">
      <c r="D18" s="67" t="s">
        <v>1</v>
      </c>
      <c r="E18" s="67">
        <v>4111712</v>
      </c>
      <c r="F18" s="65">
        <v>304</v>
      </c>
      <c r="G18" s="65">
        <v>297</v>
      </c>
    </row>
    <row r="19" spans="4:8" x14ac:dyDescent="0.25">
      <c r="D19" s="67" t="s">
        <v>1</v>
      </c>
      <c r="E19" s="67">
        <v>4111713</v>
      </c>
      <c r="F19" s="65">
        <v>261</v>
      </c>
      <c r="G19" s="65">
        <v>263</v>
      </c>
    </row>
    <row r="20" spans="4:8" x14ac:dyDescent="0.25">
      <c r="D20" s="67" t="s">
        <v>1</v>
      </c>
      <c r="E20" s="67">
        <v>4111714</v>
      </c>
      <c r="F20" s="65">
        <v>161</v>
      </c>
      <c r="G20" s="65">
        <v>171</v>
      </c>
    </row>
    <row r="21" spans="4:8" x14ac:dyDescent="0.25">
      <c r="D21" s="67" t="s">
        <v>1</v>
      </c>
      <c r="E21" s="67">
        <v>4111715</v>
      </c>
      <c r="F21" s="65">
        <v>161</v>
      </c>
      <c r="G21" s="65">
        <v>157</v>
      </c>
    </row>
    <row r="22" spans="4:8" x14ac:dyDescent="0.25">
      <c r="D22" s="67" t="s">
        <v>1</v>
      </c>
      <c r="E22" s="67">
        <v>4111716</v>
      </c>
      <c r="F22" s="65">
        <v>313</v>
      </c>
      <c r="G22" s="65">
        <v>316</v>
      </c>
    </row>
    <row r="23" spans="4:8" x14ac:dyDescent="0.25">
      <c r="D23" s="67" t="s">
        <v>5</v>
      </c>
      <c r="E23" s="67">
        <v>4111905</v>
      </c>
      <c r="F23" s="65">
        <v>152</v>
      </c>
      <c r="G23" s="65">
        <v>154</v>
      </c>
    </row>
    <row r="24" spans="4:8" x14ac:dyDescent="0.25">
      <c r="D24" s="67" t="s">
        <v>5</v>
      </c>
      <c r="E24" s="67">
        <v>4111906</v>
      </c>
      <c r="F24" s="65">
        <v>128</v>
      </c>
      <c r="G24" s="65">
        <v>131</v>
      </c>
    </row>
    <row r="25" spans="4:8" x14ac:dyDescent="0.25">
      <c r="D25" s="67" t="s">
        <v>5</v>
      </c>
      <c r="E25" s="67">
        <v>4111907</v>
      </c>
      <c r="F25" s="65">
        <v>283</v>
      </c>
      <c r="G25" s="65">
        <v>300</v>
      </c>
    </row>
    <row r="26" spans="4:8" x14ac:dyDescent="0.25">
      <c r="D26" s="67" t="s">
        <v>5</v>
      </c>
      <c r="E26" s="67">
        <v>4111908</v>
      </c>
      <c r="F26" s="65">
        <v>351</v>
      </c>
      <c r="G26" s="65">
        <v>347</v>
      </c>
      <c r="H26" s="66"/>
    </row>
    <row r="27" spans="4:8" x14ac:dyDescent="0.25">
      <c r="D27" s="67" t="s">
        <v>5</v>
      </c>
      <c r="E27" s="67">
        <v>4111909</v>
      </c>
      <c r="F27" s="65">
        <v>518</v>
      </c>
      <c r="G27" s="65">
        <v>530</v>
      </c>
      <c r="H27" s="66"/>
    </row>
    <row r="28" spans="4:8" x14ac:dyDescent="0.25">
      <c r="D28" s="67" t="s">
        <v>5</v>
      </c>
      <c r="E28" s="67">
        <v>4111910</v>
      </c>
      <c r="F28" s="65">
        <v>373</v>
      </c>
      <c r="G28" s="65">
        <v>373</v>
      </c>
      <c r="H28" s="66"/>
    </row>
    <row r="29" spans="4:8" x14ac:dyDescent="0.25">
      <c r="D29" s="67" t="s">
        <v>5</v>
      </c>
      <c r="E29" s="67">
        <v>4111911</v>
      </c>
      <c r="F29" s="65">
        <v>259</v>
      </c>
      <c r="G29" s="65">
        <v>251</v>
      </c>
      <c r="H29" s="66"/>
    </row>
    <row r="30" spans="4:8" x14ac:dyDescent="0.25">
      <c r="D30" s="67" t="s">
        <v>5</v>
      </c>
      <c r="E30" s="67">
        <v>4111912</v>
      </c>
      <c r="F30" s="65">
        <v>174</v>
      </c>
      <c r="G30" s="65">
        <v>168</v>
      </c>
      <c r="H30" s="66"/>
    </row>
    <row r="31" spans="4:8" x14ac:dyDescent="0.25">
      <c r="D31" s="67" t="s">
        <v>5</v>
      </c>
      <c r="E31" s="67">
        <v>4111913</v>
      </c>
      <c r="F31" s="65">
        <v>212</v>
      </c>
      <c r="G31" s="65">
        <v>223</v>
      </c>
      <c r="H31" s="66"/>
    </row>
    <row r="32" spans="4:8" x14ac:dyDescent="0.25">
      <c r="D32" s="67" t="s">
        <v>5</v>
      </c>
      <c r="E32" s="67">
        <v>4111914</v>
      </c>
      <c r="F32" s="65">
        <v>250</v>
      </c>
      <c r="G32" s="65">
        <v>244</v>
      </c>
      <c r="H32" s="66"/>
    </row>
    <row r="33" spans="4:8" x14ac:dyDescent="0.25">
      <c r="D33" s="67" t="s">
        <v>5</v>
      </c>
      <c r="E33" s="67">
        <v>4111915</v>
      </c>
      <c r="F33" s="65">
        <v>165</v>
      </c>
      <c r="G33" s="65">
        <v>162</v>
      </c>
      <c r="H33" s="66"/>
    </row>
    <row r="34" spans="4:8" x14ac:dyDescent="0.25">
      <c r="D34" s="67" t="s">
        <v>5</v>
      </c>
      <c r="E34" s="67">
        <v>4111916</v>
      </c>
      <c r="F34" s="65">
        <v>265</v>
      </c>
      <c r="G34" s="65">
        <v>273</v>
      </c>
      <c r="H34" s="66"/>
    </row>
    <row r="35" spans="4:8" x14ac:dyDescent="0.25">
      <c r="D35" s="67" t="s">
        <v>5</v>
      </c>
      <c r="E35" s="67">
        <v>4111926</v>
      </c>
      <c r="F35" s="65">
        <v>183</v>
      </c>
      <c r="G35" s="65">
        <v>190</v>
      </c>
      <c r="H35" s="66"/>
    </row>
    <row r="36" spans="4:8" x14ac:dyDescent="0.25">
      <c r="D36" s="67" t="s">
        <v>5</v>
      </c>
      <c r="E36" s="67">
        <v>4111927</v>
      </c>
      <c r="F36" s="65">
        <v>171</v>
      </c>
      <c r="G36" s="65">
        <v>173</v>
      </c>
      <c r="H36" s="66"/>
    </row>
    <row r="37" spans="4:8" x14ac:dyDescent="0.25">
      <c r="D37" s="67" t="s">
        <v>6</v>
      </c>
      <c r="E37" s="67">
        <v>4111807</v>
      </c>
      <c r="F37" s="65">
        <v>7</v>
      </c>
      <c r="G37" s="65">
        <v>7</v>
      </c>
      <c r="H37" s="66"/>
    </row>
    <row r="38" spans="4:8" x14ac:dyDescent="0.25">
      <c r="D38" s="67" t="s">
        <v>7</v>
      </c>
      <c r="E38" s="67">
        <v>4111101</v>
      </c>
      <c r="F38" s="65">
        <v>266</v>
      </c>
      <c r="G38" s="65">
        <v>297</v>
      </c>
      <c r="H38" s="66"/>
    </row>
    <row r="39" spans="4:8" x14ac:dyDescent="0.25">
      <c r="D39" s="67" t="s">
        <v>7</v>
      </c>
      <c r="E39" s="67">
        <v>4111102</v>
      </c>
      <c r="F39" s="65">
        <v>281</v>
      </c>
      <c r="G39" s="65">
        <v>321</v>
      </c>
      <c r="H39" s="66"/>
    </row>
    <row r="40" spans="4:8" x14ac:dyDescent="0.25">
      <c r="D40" s="67" t="s">
        <v>7</v>
      </c>
      <c r="E40" s="67">
        <v>4111103</v>
      </c>
      <c r="F40" s="65">
        <v>287</v>
      </c>
      <c r="G40" s="65">
        <v>301</v>
      </c>
      <c r="H40" s="66"/>
    </row>
    <row r="41" spans="4:8" x14ac:dyDescent="0.25">
      <c r="D41" s="67" t="s">
        <v>7</v>
      </c>
      <c r="E41" s="67">
        <v>4111104</v>
      </c>
      <c r="F41" s="65">
        <v>230</v>
      </c>
      <c r="G41" s="65">
        <v>273</v>
      </c>
    </row>
    <row r="42" spans="4:8" x14ac:dyDescent="0.25">
      <c r="D42" s="67" t="s">
        <v>7</v>
      </c>
      <c r="E42" s="67">
        <v>4111105</v>
      </c>
      <c r="F42" s="65">
        <v>141</v>
      </c>
      <c r="G42" s="65">
        <v>156</v>
      </c>
    </row>
    <row r="43" spans="4:8" x14ac:dyDescent="0.25">
      <c r="D43" s="67" t="s">
        <v>7</v>
      </c>
      <c r="E43" s="67">
        <v>4111106</v>
      </c>
      <c r="F43" s="65">
        <v>196</v>
      </c>
      <c r="G43" s="65">
        <v>210</v>
      </c>
    </row>
    <row r="44" spans="4:8" x14ac:dyDescent="0.25">
      <c r="D44" s="67" t="s">
        <v>7</v>
      </c>
      <c r="E44" s="67">
        <v>4111107</v>
      </c>
      <c r="F44" s="65">
        <v>143</v>
      </c>
      <c r="G44" s="65">
        <v>168</v>
      </c>
    </row>
    <row r="45" spans="4:8" x14ac:dyDescent="0.25">
      <c r="D45" s="67" t="s">
        <v>7</v>
      </c>
      <c r="E45" s="67">
        <v>4111108</v>
      </c>
      <c r="F45" s="65">
        <v>433</v>
      </c>
      <c r="G45" s="65">
        <v>512</v>
      </c>
    </row>
    <row r="46" spans="4:8" x14ac:dyDescent="0.25">
      <c r="D46" s="67" t="s">
        <v>7</v>
      </c>
      <c r="E46" s="67">
        <v>4111109</v>
      </c>
      <c r="F46" s="65">
        <v>239</v>
      </c>
      <c r="G46" s="65">
        <v>233</v>
      </c>
    </row>
    <row r="47" spans="4:8" x14ac:dyDescent="0.25">
      <c r="D47" s="67" t="s">
        <v>7</v>
      </c>
      <c r="E47" s="67">
        <v>4111110</v>
      </c>
      <c r="F47" s="65">
        <v>211</v>
      </c>
      <c r="G47" s="65">
        <v>217</v>
      </c>
    </row>
    <row r="48" spans="4:8" x14ac:dyDescent="0.25">
      <c r="D48" s="67" t="s">
        <v>7</v>
      </c>
      <c r="E48" s="67">
        <v>4111111</v>
      </c>
      <c r="F48" s="65">
        <v>257</v>
      </c>
      <c r="G48" s="65">
        <v>256</v>
      </c>
    </row>
    <row r="49" spans="4:7" x14ac:dyDescent="0.25">
      <c r="D49" s="67" t="s">
        <v>7</v>
      </c>
      <c r="E49" s="67">
        <v>4111112</v>
      </c>
      <c r="F49" s="65">
        <v>328</v>
      </c>
      <c r="G49" s="65">
        <v>359</v>
      </c>
    </row>
    <row r="50" spans="4:7" x14ac:dyDescent="0.25">
      <c r="D50" s="67" t="s">
        <v>7</v>
      </c>
      <c r="E50" s="67">
        <v>4111113</v>
      </c>
      <c r="F50" s="65">
        <v>173</v>
      </c>
      <c r="G50" s="65">
        <v>171</v>
      </c>
    </row>
    <row r="51" spans="4:7" x14ac:dyDescent="0.25">
      <c r="D51" s="67" t="s">
        <v>7</v>
      </c>
      <c r="E51" s="67">
        <v>4111114</v>
      </c>
      <c r="F51" s="65">
        <v>504</v>
      </c>
      <c r="G51" s="65">
        <v>681</v>
      </c>
    </row>
    <row r="52" spans="4:7" x14ac:dyDescent="0.25">
      <c r="D52" s="67" t="s">
        <v>7</v>
      </c>
      <c r="E52" s="67">
        <v>4111115</v>
      </c>
      <c r="F52" s="65">
        <v>135</v>
      </c>
      <c r="G52" s="65">
        <v>131</v>
      </c>
    </row>
    <row r="53" spans="4:7" x14ac:dyDescent="0.25">
      <c r="D53" s="67" t="s">
        <v>7</v>
      </c>
      <c r="E53" s="67">
        <v>4111116</v>
      </c>
      <c r="F53" s="65">
        <v>226</v>
      </c>
      <c r="G53" s="65">
        <v>223</v>
      </c>
    </row>
    <row r="54" spans="4:7" x14ac:dyDescent="0.25">
      <c r="D54" s="67" t="s">
        <v>7</v>
      </c>
      <c r="E54" s="67">
        <v>4111117</v>
      </c>
      <c r="F54" s="65">
        <v>174</v>
      </c>
      <c r="G54" s="65">
        <v>169</v>
      </c>
    </row>
    <row r="55" spans="4:7" x14ac:dyDescent="0.25">
      <c r="D55" s="67" t="s">
        <v>7</v>
      </c>
      <c r="E55" s="67">
        <v>4111118</v>
      </c>
      <c r="F55" s="65">
        <v>337</v>
      </c>
      <c r="G55" s="65">
        <v>333</v>
      </c>
    </row>
    <row r="56" spans="4:7" x14ac:dyDescent="0.25">
      <c r="D56" s="67" t="s">
        <v>7</v>
      </c>
      <c r="E56" s="67">
        <v>4111119</v>
      </c>
      <c r="F56" s="65">
        <v>180</v>
      </c>
      <c r="G56" s="65">
        <v>178</v>
      </c>
    </row>
    <row r="57" spans="4:7" x14ac:dyDescent="0.25">
      <c r="D57" s="67" t="s">
        <v>7</v>
      </c>
      <c r="E57" s="67">
        <v>4111120</v>
      </c>
      <c r="F57" s="65">
        <v>235</v>
      </c>
      <c r="G57" s="65">
        <v>234</v>
      </c>
    </row>
    <row r="58" spans="4:7" x14ac:dyDescent="0.25">
      <c r="D58" s="67" t="s">
        <v>7</v>
      </c>
      <c r="E58" s="67">
        <v>4111121</v>
      </c>
      <c r="F58" s="65">
        <v>253</v>
      </c>
      <c r="G58" s="65">
        <v>281</v>
      </c>
    </row>
    <row r="59" spans="4:7" x14ac:dyDescent="0.25">
      <c r="D59" s="67" t="s">
        <v>7</v>
      </c>
      <c r="E59" s="67">
        <v>4111122</v>
      </c>
      <c r="F59" s="65">
        <v>293</v>
      </c>
      <c r="G59" s="65">
        <v>296</v>
      </c>
    </row>
    <row r="60" spans="4:7" x14ac:dyDescent="0.25">
      <c r="D60" s="67" t="s">
        <v>7</v>
      </c>
      <c r="E60" s="67">
        <v>4111123</v>
      </c>
      <c r="F60" s="65">
        <v>309</v>
      </c>
      <c r="G60" s="65">
        <v>316</v>
      </c>
    </row>
    <row r="61" spans="4:7" x14ac:dyDescent="0.25">
      <c r="D61" s="67" t="s">
        <v>7</v>
      </c>
      <c r="E61" s="67">
        <v>4111124</v>
      </c>
      <c r="F61" s="65">
        <v>182</v>
      </c>
      <c r="G61" s="65">
        <v>172</v>
      </c>
    </row>
    <row r="62" spans="4:7" x14ac:dyDescent="0.25">
      <c r="D62" s="67" t="s">
        <v>7</v>
      </c>
      <c r="E62" s="67">
        <v>4111125</v>
      </c>
      <c r="F62" s="65">
        <v>232</v>
      </c>
      <c r="G62" s="65">
        <v>232</v>
      </c>
    </row>
    <row r="63" spans="4:7" x14ac:dyDescent="0.25">
      <c r="D63" s="67" t="s">
        <v>8</v>
      </c>
      <c r="E63" s="67">
        <v>4111301</v>
      </c>
      <c r="F63" s="65">
        <v>263</v>
      </c>
      <c r="G63" s="65">
        <v>267</v>
      </c>
    </row>
    <row r="64" spans="4:7" x14ac:dyDescent="0.25">
      <c r="D64" s="67" t="s">
        <v>8</v>
      </c>
      <c r="E64" s="67">
        <v>4111302</v>
      </c>
      <c r="F64" s="65">
        <v>262</v>
      </c>
      <c r="G64" s="65">
        <v>251</v>
      </c>
    </row>
    <row r="65" spans="4:7" x14ac:dyDescent="0.25">
      <c r="D65" s="67" t="s">
        <v>8</v>
      </c>
      <c r="E65" s="67">
        <v>4111303</v>
      </c>
      <c r="F65" s="65">
        <v>206</v>
      </c>
      <c r="G65" s="65">
        <v>206</v>
      </c>
    </row>
    <row r="66" spans="4:7" x14ac:dyDescent="0.25">
      <c r="D66" s="67" t="s">
        <v>8</v>
      </c>
      <c r="E66" s="67">
        <v>4111304</v>
      </c>
      <c r="F66" s="65">
        <v>144</v>
      </c>
      <c r="G66" s="65">
        <v>145</v>
      </c>
    </row>
    <row r="67" spans="4:7" x14ac:dyDescent="0.25">
      <c r="D67" s="67" t="s">
        <v>8</v>
      </c>
      <c r="E67" s="67">
        <v>4111305</v>
      </c>
      <c r="F67" s="65">
        <v>213</v>
      </c>
      <c r="G67" s="65">
        <v>217</v>
      </c>
    </row>
    <row r="68" spans="4:7" x14ac:dyDescent="0.25">
      <c r="D68" s="67" t="s">
        <v>8</v>
      </c>
      <c r="E68" s="67">
        <v>4111306</v>
      </c>
      <c r="F68" s="65">
        <v>215</v>
      </c>
      <c r="G68" s="65">
        <v>213</v>
      </c>
    </row>
    <row r="69" spans="4:7" x14ac:dyDescent="0.25">
      <c r="D69" s="67" t="s">
        <v>8</v>
      </c>
      <c r="E69" s="67">
        <v>4111307</v>
      </c>
      <c r="F69" s="65">
        <v>242</v>
      </c>
      <c r="G69" s="65">
        <v>244</v>
      </c>
    </row>
    <row r="70" spans="4:7" x14ac:dyDescent="0.25">
      <c r="D70" s="67" t="s">
        <v>8</v>
      </c>
      <c r="E70" s="67">
        <v>4111308</v>
      </c>
      <c r="F70" s="65">
        <v>265</v>
      </c>
      <c r="G70" s="65">
        <v>266</v>
      </c>
    </row>
    <row r="71" spans="4:7" x14ac:dyDescent="0.25">
      <c r="D71" s="67" t="s">
        <v>8</v>
      </c>
      <c r="E71" s="67">
        <v>4111309</v>
      </c>
      <c r="F71" s="65">
        <v>129</v>
      </c>
      <c r="G71" s="65">
        <v>130</v>
      </c>
    </row>
    <row r="72" spans="4:7" x14ac:dyDescent="0.25">
      <c r="D72" s="67" t="s">
        <v>8</v>
      </c>
      <c r="E72" s="67">
        <v>4111310</v>
      </c>
      <c r="F72" s="65">
        <v>143</v>
      </c>
      <c r="G72" s="65">
        <v>144</v>
      </c>
    </row>
    <row r="73" spans="4:7" x14ac:dyDescent="0.25">
      <c r="D73" s="67" t="s">
        <v>9</v>
      </c>
      <c r="E73" s="67">
        <v>4111201</v>
      </c>
      <c r="F73" s="65">
        <v>207</v>
      </c>
      <c r="G73" s="65">
        <v>234</v>
      </c>
    </row>
    <row r="74" spans="4:7" x14ac:dyDescent="0.25">
      <c r="D74" s="67" t="s">
        <v>9</v>
      </c>
      <c r="E74" s="67">
        <v>4111202</v>
      </c>
      <c r="F74" s="65">
        <v>209</v>
      </c>
      <c r="G74" s="65">
        <v>217</v>
      </c>
    </row>
    <row r="75" spans="4:7" x14ac:dyDescent="0.25">
      <c r="D75" s="67" t="s">
        <v>9</v>
      </c>
      <c r="E75" s="67">
        <v>4111203</v>
      </c>
      <c r="F75" s="65">
        <v>118</v>
      </c>
      <c r="G75" s="65">
        <v>138</v>
      </c>
    </row>
    <row r="76" spans="4:7" x14ac:dyDescent="0.25">
      <c r="D76" s="67" t="s">
        <v>9</v>
      </c>
      <c r="E76" s="67">
        <v>4111204</v>
      </c>
      <c r="F76" s="65">
        <v>385</v>
      </c>
      <c r="G76" s="65">
        <v>455</v>
      </c>
    </row>
    <row r="77" spans="4:7" x14ac:dyDescent="0.25">
      <c r="D77" s="67" t="s">
        <v>9</v>
      </c>
      <c r="E77" s="67">
        <v>4111205</v>
      </c>
      <c r="F77" s="65">
        <v>177</v>
      </c>
      <c r="G77" s="65">
        <v>176</v>
      </c>
    </row>
    <row r="78" spans="4:7" x14ac:dyDescent="0.25">
      <c r="D78" s="67" t="s">
        <v>9</v>
      </c>
      <c r="E78" s="67">
        <v>4111206</v>
      </c>
      <c r="F78" s="65">
        <v>340</v>
      </c>
      <c r="G78" s="65">
        <v>344</v>
      </c>
    </row>
    <row r="79" spans="4:7" x14ac:dyDescent="0.25">
      <c r="D79" s="67" t="s">
        <v>9</v>
      </c>
      <c r="E79" s="67">
        <v>4111207</v>
      </c>
      <c r="F79" s="65">
        <v>289</v>
      </c>
      <c r="G79" s="65">
        <v>304</v>
      </c>
    </row>
    <row r="80" spans="4:7" x14ac:dyDescent="0.25">
      <c r="D80" s="67" t="s">
        <v>9</v>
      </c>
      <c r="E80" s="67">
        <v>4111208</v>
      </c>
      <c r="F80" s="65">
        <v>160</v>
      </c>
      <c r="G80" s="65">
        <v>148</v>
      </c>
    </row>
    <row r="81" spans="4:8" x14ac:dyDescent="0.25">
      <c r="D81" s="67" t="s">
        <v>9</v>
      </c>
      <c r="E81" s="67">
        <v>4111209</v>
      </c>
      <c r="F81" s="65">
        <v>136</v>
      </c>
      <c r="G81" s="65">
        <v>156</v>
      </c>
    </row>
    <row r="82" spans="4:8" x14ac:dyDescent="0.25">
      <c r="D82" s="67" t="s">
        <v>9</v>
      </c>
      <c r="E82" s="67">
        <v>4111210</v>
      </c>
      <c r="F82" s="65">
        <v>175</v>
      </c>
      <c r="G82" s="65">
        <v>163</v>
      </c>
    </row>
    <row r="83" spans="4:8" x14ac:dyDescent="0.25">
      <c r="D83" s="67" t="s">
        <v>9</v>
      </c>
      <c r="E83" s="67">
        <v>4111211</v>
      </c>
      <c r="F83" s="65">
        <v>205</v>
      </c>
      <c r="G83" s="65">
        <v>215</v>
      </c>
    </row>
    <row r="84" spans="4:8" x14ac:dyDescent="0.25">
      <c r="D84" s="67" t="s">
        <v>9</v>
      </c>
      <c r="E84" s="67">
        <v>4111212</v>
      </c>
      <c r="F84" s="65">
        <v>332</v>
      </c>
      <c r="G84" s="65">
        <v>328</v>
      </c>
    </row>
    <row r="85" spans="4:8" x14ac:dyDescent="0.25">
      <c r="D85" s="67" t="s">
        <v>9</v>
      </c>
      <c r="E85" s="67">
        <v>4111213</v>
      </c>
      <c r="F85" s="65">
        <v>247</v>
      </c>
      <c r="G85" s="65">
        <v>260</v>
      </c>
    </row>
    <row r="86" spans="4:8" x14ac:dyDescent="0.25">
      <c r="D86" s="67" t="s">
        <v>9</v>
      </c>
      <c r="E86" s="67">
        <v>4111214</v>
      </c>
      <c r="F86" s="65">
        <v>458</v>
      </c>
      <c r="G86" s="65">
        <v>502</v>
      </c>
    </row>
    <row r="87" spans="4:8" x14ac:dyDescent="0.25">
      <c r="D87" s="67" t="s">
        <v>9</v>
      </c>
      <c r="E87" s="67">
        <v>4111215</v>
      </c>
      <c r="F87" s="65">
        <v>335</v>
      </c>
      <c r="G87" s="65">
        <v>383</v>
      </c>
    </row>
    <row r="88" spans="4:8" x14ac:dyDescent="0.25">
      <c r="D88" s="67" t="s">
        <v>9</v>
      </c>
      <c r="E88" s="67">
        <v>4111216</v>
      </c>
      <c r="F88" s="65">
        <v>283</v>
      </c>
      <c r="G88" s="65">
        <v>290</v>
      </c>
    </row>
    <row r="89" spans="4:8" x14ac:dyDescent="0.25">
      <c r="D89" s="67" t="s">
        <v>9</v>
      </c>
      <c r="E89" s="67">
        <v>4111217</v>
      </c>
      <c r="F89" s="65">
        <v>126</v>
      </c>
      <c r="G89" s="65">
        <v>130</v>
      </c>
    </row>
    <row r="90" spans="4:8" x14ac:dyDescent="0.25">
      <c r="D90" s="67" t="s">
        <v>10</v>
      </c>
      <c r="E90" s="67">
        <v>4111013</v>
      </c>
      <c r="F90" s="65">
        <v>2</v>
      </c>
      <c r="G90" s="65">
        <v>2</v>
      </c>
    </row>
    <row r="91" spans="4:8" x14ac:dyDescent="0.25">
      <c r="D91" s="67" t="s">
        <v>11</v>
      </c>
      <c r="E91" s="67">
        <v>4111402</v>
      </c>
      <c r="F91" s="65">
        <v>289</v>
      </c>
      <c r="G91" s="65">
        <v>309</v>
      </c>
    </row>
    <row r="92" spans="4:8" x14ac:dyDescent="0.25">
      <c r="D92" s="63" t="s">
        <v>12</v>
      </c>
      <c r="E92" s="64">
        <v>4103301</v>
      </c>
      <c r="F92" s="65">
        <v>258</v>
      </c>
      <c r="G92" s="65">
        <v>255</v>
      </c>
    </row>
    <row r="93" spans="4:8" x14ac:dyDescent="0.25">
      <c r="D93" s="63" t="s">
        <v>12</v>
      </c>
      <c r="E93" s="64">
        <v>4103302</v>
      </c>
      <c r="F93" s="65">
        <v>225</v>
      </c>
      <c r="G93" s="65">
        <v>284</v>
      </c>
      <c r="H93" s="66"/>
    </row>
    <row r="94" spans="4:8" x14ac:dyDescent="0.25">
      <c r="D94" s="63" t="s">
        <v>12</v>
      </c>
      <c r="E94" s="64">
        <v>4103304</v>
      </c>
      <c r="F94" s="65">
        <v>312</v>
      </c>
      <c r="G94" s="65">
        <v>309</v>
      </c>
    </row>
    <row r="95" spans="4:8" x14ac:dyDescent="0.25">
      <c r="D95" s="63" t="s">
        <v>12</v>
      </c>
      <c r="E95" s="64">
        <v>4103305</v>
      </c>
      <c r="F95" s="65">
        <v>231</v>
      </c>
      <c r="G95" s="65">
        <v>230</v>
      </c>
    </row>
    <row r="96" spans="4:8" x14ac:dyDescent="0.25">
      <c r="D96" s="63" t="s">
        <v>12</v>
      </c>
      <c r="E96" s="64">
        <v>4103306</v>
      </c>
      <c r="F96" s="65">
        <v>214</v>
      </c>
      <c r="G96" s="65">
        <v>224</v>
      </c>
    </row>
    <row r="97" spans="4:8" x14ac:dyDescent="0.25">
      <c r="D97" s="63" t="s">
        <v>12</v>
      </c>
      <c r="E97" s="64">
        <v>4103307</v>
      </c>
      <c r="F97" s="65">
        <v>9</v>
      </c>
      <c r="G97" s="65">
        <v>13</v>
      </c>
    </row>
    <row r="98" spans="4:8" x14ac:dyDescent="0.25">
      <c r="D98" s="63" t="s">
        <v>12</v>
      </c>
      <c r="E98" s="64">
        <v>4103308</v>
      </c>
      <c r="F98" s="65">
        <v>272</v>
      </c>
      <c r="G98" s="65">
        <v>302</v>
      </c>
    </row>
    <row r="99" spans="4:8" x14ac:dyDescent="0.25">
      <c r="D99" s="63" t="s">
        <v>12</v>
      </c>
      <c r="E99" s="64">
        <v>4103309</v>
      </c>
      <c r="F99" s="65">
        <v>150</v>
      </c>
      <c r="G99" s="65">
        <v>140</v>
      </c>
    </row>
    <row r="100" spans="4:8" x14ac:dyDescent="0.25">
      <c r="D100" s="67" t="s">
        <v>13</v>
      </c>
      <c r="E100" s="67">
        <v>4111601</v>
      </c>
      <c r="F100" s="65">
        <v>194</v>
      </c>
      <c r="G100" s="65">
        <v>194</v>
      </c>
    </row>
    <row r="101" spans="4:8" x14ac:dyDescent="0.25">
      <c r="D101" s="67" t="s">
        <v>13</v>
      </c>
      <c r="E101" s="67">
        <v>4111602</v>
      </c>
      <c r="F101" s="65">
        <v>255</v>
      </c>
      <c r="G101" s="65">
        <v>255</v>
      </c>
    </row>
    <row r="102" spans="4:8" x14ac:dyDescent="0.25">
      <c r="D102" s="67" t="s">
        <v>13</v>
      </c>
      <c r="E102" s="67">
        <v>4111603</v>
      </c>
      <c r="F102" s="65">
        <v>160</v>
      </c>
      <c r="G102" s="65">
        <v>162</v>
      </c>
    </row>
    <row r="103" spans="4:8" x14ac:dyDescent="0.25">
      <c r="D103" s="67" t="s">
        <v>13</v>
      </c>
      <c r="E103" s="67">
        <v>4111604</v>
      </c>
      <c r="F103" s="65">
        <v>222</v>
      </c>
      <c r="G103" s="65">
        <v>223</v>
      </c>
      <c r="H103" s="66"/>
    </row>
    <row r="104" spans="4:8" x14ac:dyDescent="0.25">
      <c r="D104" s="67" t="s">
        <v>13</v>
      </c>
      <c r="E104" s="67">
        <v>4111605</v>
      </c>
      <c r="F104" s="65">
        <v>283</v>
      </c>
      <c r="G104" s="65">
        <v>281</v>
      </c>
      <c r="H104" s="66"/>
    </row>
    <row r="105" spans="4:8" x14ac:dyDescent="0.25">
      <c r="D105" s="67" t="s">
        <v>13</v>
      </c>
      <c r="E105" s="67">
        <v>4111606</v>
      </c>
      <c r="F105" s="65">
        <v>439</v>
      </c>
      <c r="G105" s="65">
        <v>440</v>
      </c>
      <c r="H105" s="66"/>
    </row>
    <row r="106" spans="4:8" x14ac:dyDescent="0.25">
      <c r="D106" s="67" t="s">
        <v>13</v>
      </c>
      <c r="E106" s="67">
        <v>4111607</v>
      </c>
      <c r="F106" s="65">
        <v>209</v>
      </c>
      <c r="G106" s="65">
        <v>201</v>
      </c>
      <c r="H106" s="66"/>
    </row>
    <row r="107" spans="4:8" x14ac:dyDescent="0.25">
      <c r="D107" s="67" t="s">
        <v>13</v>
      </c>
      <c r="E107" s="67">
        <v>4111608</v>
      </c>
      <c r="F107" s="65">
        <v>195</v>
      </c>
      <c r="G107" s="65">
        <v>189</v>
      </c>
      <c r="H107" s="66"/>
    </row>
    <row r="108" spans="4:8" x14ac:dyDescent="0.25">
      <c r="D108" s="67" t="s">
        <v>13</v>
      </c>
      <c r="E108" s="67">
        <v>4111609</v>
      </c>
      <c r="F108" s="65">
        <v>236</v>
      </c>
      <c r="G108" s="65">
        <v>231</v>
      </c>
      <c r="H108" s="66"/>
    </row>
    <row r="109" spans="4:8" x14ac:dyDescent="0.25">
      <c r="D109" s="67" t="s">
        <v>13</v>
      </c>
      <c r="E109" s="67">
        <v>4111610</v>
      </c>
      <c r="F109" s="65">
        <v>263</v>
      </c>
      <c r="G109" s="65">
        <v>281</v>
      </c>
      <c r="H109" s="66"/>
    </row>
    <row r="110" spans="4:8" x14ac:dyDescent="0.25">
      <c r="D110" s="67" t="s">
        <v>13</v>
      </c>
      <c r="E110" s="67">
        <v>4111611</v>
      </c>
      <c r="F110" s="65">
        <v>522</v>
      </c>
      <c r="G110" s="65">
        <v>515</v>
      </c>
      <c r="H110" s="66"/>
    </row>
    <row r="111" spans="4:8" x14ac:dyDescent="0.25">
      <c r="D111" s="63" t="s">
        <v>17</v>
      </c>
      <c r="E111" s="64">
        <v>4102701</v>
      </c>
      <c r="F111" s="65">
        <v>230</v>
      </c>
      <c r="G111" s="65">
        <v>233</v>
      </c>
      <c r="H111" s="66"/>
    </row>
    <row r="112" spans="4:8" x14ac:dyDescent="0.25">
      <c r="D112" s="63" t="s">
        <v>17</v>
      </c>
      <c r="E112" s="64">
        <v>4102702</v>
      </c>
      <c r="F112" s="65">
        <v>399</v>
      </c>
      <c r="G112" s="65">
        <v>414</v>
      </c>
      <c r="H112" s="66"/>
    </row>
    <row r="113" spans="4:8" x14ac:dyDescent="0.25">
      <c r="D113" s="63" t="s">
        <v>17</v>
      </c>
      <c r="E113" s="64">
        <v>4102703</v>
      </c>
      <c r="F113" s="65">
        <v>197</v>
      </c>
      <c r="G113" s="65">
        <v>195</v>
      </c>
      <c r="H113" s="66"/>
    </row>
    <row r="114" spans="4:8" x14ac:dyDescent="0.25">
      <c r="D114" s="63" t="s">
        <v>17</v>
      </c>
      <c r="E114" s="64">
        <v>4102704</v>
      </c>
      <c r="F114" s="65">
        <v>255</v>
      </c>
      <c r="G114" s="65">
        <v>278</v>
      </c>
      <c r="H114" s="66"/>
    </row>
    <row r="115" spans="4:8" x14ac:dyDescent="0.25">
      <c r="D115" s="63" t="s">
        <v>17</v>
      </c>
      <c r="E115" s="64">
        <v>4102705</v>
      </c>
      <c r="F115" s="65">
        <v>180</v>
      </c>
      <c r="G115" s="65">
        <v>189</v>
      </c>
      <c r="H115" s="66"/>
    </row>
    <row r="116" spans="4:8" x14ac:dyDescent="0.25">
      <c r="D116" s="63" t="s">
        <v>17</v>
      </c>
      <c r="E116" s="64">
        <v>4102706</v>
      </c>
      <c r="F116" s="65">
        <v>190</v>
      </c>
      <c r="G116" s="65">
        <v>210</v>
      </c>
      <c r="H116" s="66"/>
    </row>
    <row r="117" spans="4:8" x14ac:dyDescent="0.25">
      <c r="D117" s="63" t="s">
        <v>17</v>
      </c>
      <c r="E117" s="64">
        <v>4102707</v>
      </c>
      <c r="F117" s="65">
        <v>152</v>
      </c>
      <c r="G117" s="65">
        <v>149</v>
      </c>
      <c r="H117" s="66"/>
    </row>
    <row r="118" spans="4:8" x14ac:dyDescent="0.25">
      <c r="D118" s="63" t="s">
        <v>17</v>
      </c>
      <c r="E118" s="64">
        <v>4102708</v>
      </c>
      <c r="F118" s="65">
        <v>281</v>
      </c>
      <c r="G118" s="65">
        <v>292</v>
      </c>
      <c r="H118" s="66"/>
    </row>
    <row r="119" spans="4:8" x14ac:dyDescent="0.25">
      <c r="D119" s="63" t="s">
        <v>17</v>
      </c>
      <c r="E119" s="64">
        <v>4102709</v>
      </c>
      <c r="F119" s="65">
        <v>169</v>
      </c>
      <c r="G119" s="65">
        <v>175</v>
      </c>
      <c r="H119" s="66"/>
    </row>
    <row r="120" spans="4:8" x14ac:dyDescent="0.25">
      <c r="D120" s="63" t="s">
        <v>17</v>
      </c>
      <c r="E120" s="64">
        <v>4102710</v>
      </c>
      <c r="F120" s="65">
        <v>240</v>
      </c>
      <c r="G120" s="65">
        <v>261</v>
      </c>
      <c r="H120" s="66"/>
    </row>
    <row r="121" spans="4:8" x14ac:dyDescent="0.25">
      <c r="D121" s="63" t="s">
        <v>17</v>
      </c>
      <c r="E121" s="64">
        <v>4102711</v>
      </c>
      <c r="F121" s="65">
        <v>261</v>
      </c>
      <c r="G121" s="65">
        <v>259</v>
      </c>
      <c r="H121" s="66"/>
    </row>
    <row r="122" spans="4:8" x14ac:dyDescent="0.25">
      <c r="D122" s="63" t="s">
        <v>17</v>
      </c>
      <c r="E122" s="64">
        <v>4102712</v>
      </c>
      <c r="F122" s="65">
        <v>306</v>
      </c>
      <c r="G122" s="65">
        <v>318</v>
      </c>
      <c r="H122" s="66"/>
    </row>
    <row r="123" spans="4:8" x14ac:dyDescent="0.25">
      <c r="D123" s="63" t="s">
        <v>17</v>
      </c>
      <c r="E123" s="64">
        <v>4102713</v>
      </c>
      <c r="F123" s="65">
        <v>317</v>
      </c>
      <c r="G123" s="65">
        <v>317</v>
      </c>
      <c r="H123" s="66"/>
    </row>
    <row r="124" spans="4:8" x14ac:dyDescent="0.25">
      <c r="D124" s="63" t="s">
        <v>17</v>
      </c>
      <c r="E124" s="64">
        <v>4102714</v>
      </c>
      <c r="F124" s="65">
        <v>197</v>
      </c>
      <c r="G124" s="65">
        <v>194</v>
      </c>
      <c r="H124" s="66"/>
    </row>
    <row r="125" spans="4:8" x14ac:dyDescent="0.25">
      <c r="D125" s="63" t="s">
        <v>17</v>
      </c>
      <c r="E125" s="64">
        <v>4102715</v>
      </c>
      <c r="F125" s="65">
        <v>182</v>
      </c>
      <c r="G125" s="65">
        <v>186</v>
      </c>
      <c r="H125" s="66"/>
    </row>
    <row r="126" spans="4:8" x14ac:dyDescent="0.25">
      <c r="D126" s="63" t="s">
        <v>17</v>
      </c>
      <c r="E126" s="64">
        <v>4102716</v>
      </c>
      <c r="F126" s="65">
        <v>211</v>
      </c>
      <c r="G126" s="65">
        <v>229</v>
      </c>
      <c r="H126" s="66"/>
    </row>
    <row r="127" spans="4:8" x14ac:dyDescent="0.25">
      <c r="D127" s="63" t="s">
        <v>18</v>
      </c>
      <c r="E127" s="64">
        <v>4102501</v>
      </c>
      <c r="F127" s="65">
        <v>311</v>
      </c>
      <c r="G127" s="65">
        <v>307</v>
      </c>
      <c r="H127" s="66"/>
    </row>
    <row r="128" spans="4:8" x14ac:dyDescent="0.25">
      <c r="D128" s="63" t="s">
        <v>18</v>
      </c>
      <c r="E128" s="64">
        <v>4102502</v>
      </c>
      <c r="F128" s="65">
        <v>120</v>
      </c>
      <c r="G128" s="65">
        <v>130</v>
      </c>
      <c r="H128" s="66"/>
    </row>
    <row r="129" spans="4:8" x14ac:dyDescent="0.25">
      <c r="D129" s="63" t="s">
        <v>18</v>
      </c>
      <c r="E129" s="64">
        <v>4102503</v>
      </c>
      <c r="F129" s="65">
        <v>377</v>
      </c>
      <c r="G129" s="65">
        <v>377</v>
      </c>
      <c r="H129" s="66"/>
    </row>
    <row r="130" spans="4:8" x14ac:dyDescent="0.25">
      <c r="D130" s="63" t="s">
        <v>18</v>
      </c>
      <c r="E130" s="64">
        <v>4102504</v>
      </c>
      <c r="F130" s="65">
        <v>111</v>
      </c>
      <c r="G130" s="65">
        <v>111</v>
      </c>
    </row>
    <row r="131" spans="4:8" x14ac:dyDescent="0.25">
      <c r="D131" s="63" t="s">
        <v>18</v>
      </c>
      <c r="E131" s="64">
        <v>4102505</v>
      </c>
      <c r="F131" s="65">
        <v>450</v>
      </c>
      <c r="G131" s="65">
        <v>537</v>
      </c>
    </row>
    <row r="132" spans="4:8" x14ac:dyDescent="0.25">
      <c r="D132" s="63" t="s">
        <v>18</v>
      </c>
      <c r="E132" s="64">
        <v>4102506</v>
      </c>
      <c r="F132" s="65">
        <v>340</v>
      </c>
      <c r="G132" s="65">
        <v>332</v>
      </c>
    </row>
    <row r="133" spans="4:8" x14ac:dyDescent="0.25">
      <c r="D133" s="63" t="s">
        <v>18</v>
      </c>
      <c r="E133" s="64">
        <v>4102507</v>
      </c>
      <c r="F133" s="65">
        <v>476</v>
      </c>
      <c r="G133" s="65">
        <v>511</v>
      </c>
    </row>
    <row r="134" spans="4:8" x14ac:dyDescent="0.25">
      <c r="D134" s="63" t="s">
        <v>18</v>
      </c>
      <c r="E134" s="64">
        <v>4102508</v>
      </c>
      <c r="F134" s="65">
        <v>423</v>
      </c>
      <c r="G134" s="65">
        <v>448</v>
      </c>
    </row>
    <row r="135" spans="4:8" x14ac:dyDescent="0.25">
      <c r="D135" s="63" t="s">
        <v>18</v>
      </c>
      <c r="E135" s="64">
        <v>4102509</v>
      </c>
      <c r="F135" s="65">
        <v>288</v>
      </c>
      <c r="G135" s="65">
        <v>290</v>
      </c>
    </row>
    <row r="136" spans="4:8" x14ac:dyDescent="0.25">
      <c r="D136" s="63" t="s">
        <v>18</v>
      </c>
      <c r="E136" s="64">
        <v>4102510</v>
      </c>
      <c r="F136" s="65">
        <v>502</v>
      </c>
      <c r="G136" s="65">
        <v>518</v>
      </c>
    </row>
    <row r="137" spans="4:8" x14ac:dyDescent="0.25">
      <c r="D137" s="63" t="s">
        <v>18</v>
      </c>
      <c r="E137" s="64">
        <v>4102511</v>
      </c>
      <c r="F137" s="65">
        <v>307</v>
      </c>
      <c r="G137" s="65">
        <v>311</v>
      </c>
    </row>
    <row r="138" spans="4:8" x14ac:dyDescent="0.25">
      <c r="D138" s="63" t="s">
        <v>18</v>
      </c>
      <c r="E138" s="64">
        <v>4102512</v>
      </c>
      <c r="F138" s="65">
        <v>349</v>
      </c>
      <c r="G138" s="65">
        <v>353</v>
      </c>
    </row>
    <row r="139" spans="4:8" x14ac:dyDescent="0.25">
      <c r="D139" s="63" t="s">
        <v>18</v>
      </c>
      <c r="E139" s="64">
        <v>4102513</v>
      </c>
      <c r="F139" s="65">
        <v>325</v>
      </c>
      <c r="G139" s="65">
        <v>315</v>
      </c>
    </row>
    <row r="140" spans="4:8" x14ac:dyDescent="0.25">
      <c r="D140" s="63" t="s">
        <v>18</v>
      </c>
      <c r="E140" s="64">
        <v>4102514</v>
      </c>
      <c r="F140" s="65">
        <v>271</v>
      </c>
      <c r="G140" s="65">
        <v>270</v>
      </c>
    </row>
    <row r="141" spans="4:8" x14ac:dyDescent="0.25">
      <c r="D141" s="63" t="s">
        <v>18</v>
      </c>
      <c r="E141" s="64">
        <v>4102515</v>
      </c>
      <c r="F141" s="65">
        <v>294</v>
      </c>
      <c r="G141" s="65">
        <v>286</v>
      </c>
    </row>
    <row r="142" spans="4:8" x14ac:dyDescent="0.25">
      <c r="D142" s="63" t="s">
        <v>18</v>
      </c>
      <c r="E142" s="64">
        <v>4102516</v>
      </c>
      <c r="F142" s="65">
        <v>185</v>
      </c>
      <c r="G142" s="65">
        <v>217</v>
      </c>
    </row>
    <row r="143" spans="4:8" x14ac:dyDescent="0.25">
      <c r="D143" s="63" t="s">
        <v>18</v>
      </c>
      <c r="E143" s="64">
        <v>4102517</v>
      </c>
      <c r="F143" s="65">
        <v>269</v>
      </c>
      <c r="G143" s="65">
        <v>287</v>
      </c>
    </row>
    <row r="144" spans="4:8" x14ac:dyDescent="0.25">
      <c r="D144" s="63" t="s">
        <v>18</v>
      </c>
      <c r="E144" s="64">
        <v>4102518</v>
      </c>
      <c r="F144" s="65">
        <v>283</v>
      </c>
      <c r="G144" s="65">
        <v>292</v>
      </c>
    </row>
    <row r="145" spans="4:7" x14ac:dyDescent="0.25">
      <c r="D145" s="63" t="s">
        <v>18</v>
      </c>
      <c r="E145" s="64">
        <v>4102519</v>
      </c>
      <c r="F145" s="65">
        <v>199</v>
      </c>
      <c r="G145" s="65">
        <v>203</v>
      </c>
    </row>
    <row r="146" spans="4:7" x14ac:dyDescent="0.25">
      <c r="D146" s="63" t="s">
        <v>18</v>
      </c>
      <c r="E146" s="64">
        <v>4102520</v>
      </c>
      <c r="F146" s="65">
        <v>163</v>
      </c>
      <c r="G146" s="65">
        <v>165</v>
      </c>
    </row>
    <row r="147" spans="4:7" x14ac:dyDescent="0.25">
      <c r="D147" s="63" t="s">
        <v>18</v>
      </c>
      <c r="E147" s="64">
        <v>4102521</v>
      </c>
      <c r="F147" s="65">
        <v>255</v>
      </c>
      <c r="G147" s="65">
        <v>250</v>
      </c>
    </row>
    <row r="148" spans="4:7" x14ac:dyDescent="0.25">
      <c r="D148" s="63" t="s">
        <v>18</v>
      </c>
      <c r="E148" s="64">
        <v>4102522</v>
      </c>
      <c r="F148" s="65">
        <v>277</v>
      </c>
      <c r="G148" s="65">
        <v>286</v>
      </c>
    </row>
    <row r="149" spans="4:7" x14ac:dyDescent="0.25">
      <c r="D149" s="63" t="s">
        <v>18</v>
      </c>
      <c r="E149" s="64">
        <v>4102523</v>
      </c>
      <c r="F149" s="65">
        <v>1</v>
      </c>
      <c r="G149" s="65">
        <v>1</v>
      </c>
    </row>
    <row r="150" spans="4:7" x14ac:dyDescent="0.25">
      <c r="D150" s="63" t="s">
        <v>19</v>
      </c>
      <c r="E150" s="64">
        <v>4102601</v>
      </c>
      <c r="F150" s="65">
        <v>418</v>
      </c>
      <c r="G150" s="65">
        <v>419</v>
      </c>
    </row>
    <row r="151" spans="4:7" x14ac:dyDescent="0.25">
      <c r="D151" s="63" t="s">
        <v>19</v>
      </c>
      <c r="E151" s="64">
        <v>4102602</v>
      </c>
      <c r="F151" s="65">
        <v>278</v>
      </c>
      <c r="G151" s="65">
        <v>276</v>
      </c>
    </row>
    <row r="152" spans="4:7" x14ac:dyDescent="0.25">
      <c r="D152" s="63" t="s">
        <v>19</v>
      </c>
      <c r="E152" s="64">
        <v>4102603</v>
      </c>
      <c r="F152" s="65">
        <v>259</v>
      </c>
      <c r="G152" s="65">
        <v>263</v>
      </c>
    </row>
    <row r="153" spans="4:7" x14ac:dyDescent="0.25">
      <c r="D153" s="63" t="s">
        <v>19</v>
      </c>
      <c r="E153" s="64">
        <v>4102604</v>
      </c>
      <c r="F153" s="65">
        <v>311</v>
      </c>
      <c r="G153" s="65">
        <v>325</v>
      </c>
    </row>
    <row r="154" spans="4:7" x14ac:dyDescent="0.25">
      <c r="D154" s="63" t="s">
        <v>19</v>
      </c>
      <c r="E154" s="64">
        <v>4102605</v>
      </c>
      <c r="F154" s="65">
        <v>192</v>
      </c>
      <c r="G154" s="65">
        <v>192</v>
      </c>
    </row>
    <row r="155" spans="4:7" x14ac:dyDescent="0.25">
      <c r="D155" s="63" t="s">
        <v>19</v>
      </c>
      <c r="E155" s="64">
        <v>4102606</v>
      </c>
      <c r="F155" s="65">
        <v>222</v>
      </c>
      <c r="G155" s="65">
        <v>221</v>
      </c>
    </row>
    <row r="156" spans="4:7" x14ac:dyDescent="0.25">
      <c r="D156" s="63" t="s">
        <v>19</v>
      </c>
      <c r="E156" s="64">
        <v>4102607</v>
      </c>
      <c r="F156" s="65">
        <v>226</v>
      </c>
      <c r="G156" s="65">
        <v>228</v>
      </c>
    </row>
    <row r="157" spans="4:7" x14ac:dyDescent="0.25">
      <c r="D157" s="63" t="s">
        <v>19</v>
      </c>
      <c r="E157" s="64">
        <v>4102608</v>
      </c>
      <c r="F157" s="65">
        <v>454</v>
      </c>
      <c r="G157" s="65">
        <v>468</v>
      </c>
    </row>
    <row r="158" spans="4:7" x14ac:dyDescent="0.25">
      <c r="D158" s="63" t="s">
        <v>19</v>
      </c>
      <c r="E158" s="64">
        <v>4102609</v>
      </c>
      <c r="F158" s="65">
        <v>511</v>
      </c>
      <c r="G158" s="65">
        <v>544</v>
      </c>
    </row>
    <row r="159" spans="4:7" x14ac:dyDescent="0.25">
      <c r="D159" s="63" t="s">
        <v>19</v>
      </c>
      <c r="E159" s="64">
        <v>4102610</v>
      </c>
      <c r="F159" s="65">
        <v>309</v>
      </c>
      <c r="G159" s="65">
        <v>322</v>
      </c>
    </row>
    <row r="160" spans="4:7" x14ac:dyDescent="0.25">
      <c r="D160" s="63" t="s">
        <v>19</v>
      </c>
      <c r="E160" s="64">
        <v>4102611</v>
      </c>
      <c r="F160" s="65">
        <v>305</v>
      </c>
      <c r="G160" s="65">
        <v>327</v>
      </c>
    </row>
    <row r="161" spans="4:7" x14ac:dyDescent="0.25">
      <c r="D161" s="63" t="s">
        <v>19</v>
      </c>
      <c r="E161" s="64">
        <v>4102612</v>
      </c>
      <c r="F161" s="65">
        <v>311</v>
      </c>
      <c r="G161" s="65">
        <v>349</v>
      </c>
    </row>
    <row r="162" spans="4:7" x14ac:dyDescent="0.25">
      <c r="D162" s="63" t="s">
        <v>19</v>
      </c>
      <c r="E162" s="64">
        <v>4102613</v>
      </c>
      <c r="F162" s="65">
        <v>202</v>
      </c>
      <c r="G162" s="65">
        <v>195</v>
      </c>
    </row>
    <row r="163" spans="4:7" x14ac:dyDescent="0.25">
      <c r="D163" s="63" t="s">
        <v>19</v>
      </c>
      <c r="E163" s="64">
        <v>4102614</v>
      </c>
      <c r="F163" s="65">
        <v>317</v>
      </c>
      <c r="G163" s="65">
        <v>358</v>
      </c>
    </row>
    <row r="164" spans="4:7" x14ac:dyDescent="0.25">
      <c r="D164" s="63" t="s">
        <v>19</v>
      </c>
      <c r="E164" s="64">
        <v>4102615</v>
      </c>
      <c r="F164" s="65">
        <v>270</v>
      </c>
      <c r="G164" s="65">
        <v>263</v>
      </c>
    </row>
    <row r="165" spans="4:7" x14ac:dyDescent="0.25">
      <c r="D165" s="63" t="s">
        <v>19</v>
      </c>
      <c r="E165" s="64">
        <v>4102616</v>
      </c>
      <c r="F165" s="65">
        <v>222</v>
      </c>
      <c r="G165" s="65">
        <v>245</v>
      </c>
    </row>
    <row r="166" spans="4:7" x14ac:dyDescent="0.25">
      <c r="D166" s="63" t="s">
        <v>19</v>
      </c>
      <c r="E166" s="64">
        <v>4102617</v>
      </c>
      <c r="F166" s="65">
        <v>119</v>
      </c>
      <c r="G166" s="65">
        <v>134</v>
      </c>
    </row>
    <row r="167" spans="4:7" x14ac:dyDescent="0.25">
      <c r="D167" s="63" t="s">
        <v>19</v>
      </c>
      <c r="E167" s="64">
        <v>4102618</v>
      </c>
      <c r="F167" s="65">
        <v>179</v>
      </c>
      <c r="G167" s="65">
        <v>185</v>
      </c>
    </row>
    <row r="168" spans="4:7" x14ac:dyDescent="0.25">
      <c r="D168" s="63" t="s">
        <v>19</v>
      </c>
      <c r="E168" s="64">
        <v>4102619</v>
      </c>
      <c r="F168" s="65">
        <v>1129</v>
      </c>
      <c r="G168" s="65">
        <v>1568</v>
      </c>
    </row>
    <row r="169" spans="4:7" x14ac:dyDescent="0.25">
      <c r="D169" s="63" t="s">
        <v>19</v>
      </c>
      <c r="E169" s="64">
        <v>4102620</v>
      </c>
      <c r="F169" s="65">
        <v>25</v>
      </c>
      <c r="G169" s="65">
        <v>42</v>
      </c>
    </row>
    <row r="170" spans="4:7" x14ac:dyDescent="0.25">
      <c r="D170" s="63" t="s">
        <v>19</v>
      </c>
      <c r="E170" s="64">
        <v>4102621</v>
      </c>
      <c r="F170" s="65">
        <v>249</v>
      </c>
      <c r="G170" s="65">
        <v>252</v>
      </c>
    </row>
    <row r="171" spans="4:7" x14ac:dyDescent="0.25">
      <c r="D171" s="63" t="s">
        <v>19</v>
      </c>
      <c r="E171" s="64">
        <v>4102622</v>
      </c>
      <c r="F171" s="65">
        <v>445</v>
      </c>
      <c r="G171" s="65">
        <v>448</v>
      </c>
    </row>
    <row r="172" spans="4:7" x14ac:dyDescent="0.25">
      <c r="D172" s="63" t="s">
        <v>19</v>
      </c>
      <c r="E172" s="64">
        <v>4102623</v>
      </c>
      <c r="F172" s="65">
        <v>745</v>
      </c>
      <c r="G172" s="65">
        <v>769</v>
      </c>
    </row>
    <row r="173" spans="4:7" x14ac:dyDescent="0.25">
      <c r="D173" s="63" t="s">
        <v>19</v>
      </c>
      <c r="E173" s="64">
        <v>4102624</v>
      </c>
      <c r="F173" s="65">
        <v>223</v>
      </c>
      <c r="G173" s="65">
        <v>219</v>
      </c>
    </row>
    <row r="174" spans="4:7" x14ac:dyDescent="0.25">
      <c r="D174" s="63" t="s">
        <v>19</v>
      </c>
      <c r="E174" s="64">
        <v>4102625</v>
      </c>
      <c r="F174" s="65">
        <v>432</v>
      </c>
      <c r="G174" s="65">
        <v>431</v>
      </c>
    </row>
    <row r="175" spans="4:7" x14ac:dyDescent="0.25">
      <c r="D175" s="63" t="s">
        <v>19</v>
      </c>
      <c r="E175" s="64">
        <v>4102626</v>
      </c>
      <c r="F175" s="65">
        <v>428</v>
      </c>
      <c r="G175" s="65">
        <v>482</v>
      </c>
    </row>
    <row r="176" spans="4:7" x14ac:dyDescent="0.25">
      <c r="D176" s="63" t="s">
        <v>19</v>
      </c>
      <c r="E176" s="64">
        <v>4102627</v>
      </c>
      <c r="F176" s="65">
        <v>261</v>
      </c>
      <c r="G176" s="65">
        <v>290</v>
      </c>
    </row>
    <row r="177" spans="4:7" x14ac:dyDescent="0.25">
      <c r="D177" s="63" t="s">
        <v>19</v>
      </c>
      <c r="E177" s="64">
        <v>4102628</v>
      </c>
      <c r="F177" s="65">
        <v>362</v>
      </c>
      <c r="G177" s="65">
        <v>358</v>
      </c>
    </row>
    <row r="178" spans="4:7" x14ac:dyDescent="0.25">
      <c r="D178" s="63" t="s">
        <v>19</v>
      </c>
      <c r="E178" s="64">
        <v>4102629</v>
      </c>
      <c r="F178" s="65">
        <v>397</v>
      </c>
      <c r="G178" s="65">
        <v>424</v>
      </c>
    </row>
    <row r="179" spans="4:7" x14ac:dyDescent="0.25">
      <c r="D179" s="63" t="s">
        <v>19</v>
      </c>
      <c r="E179" s="64">
        <v>4102630</v>
      </c>
      <c r="F179" s="65">
        <v>385</v>
      </c>
      <c r="G179" s="65">
        <v>382</v>
      </c>
    </row>
    <row r="180" spans="4:7" x14ac:dyDescent="0.25">
      <c r="D180" s="63" t="s">
        <v>19</v>
      </c>
      <c r="E180" s="64">
        <v>4102631</v>
      </c>
      <c r="F180" s="65">
        <v>158</v>
      </c>
      <c r="G180" s="65">
        <v>154</v>
      </c>
    </row>
    <row r="181" spans="4:7" x14ac:dyDescent="0.25">
      <c r="D181" s="63" t="s">
        <v>19</v>
      </c>
      <c r="E181" s="64">
        <v>4102632</v>
      </c>
      <c r="F181" s="65">
        <v>401</v>
      </c>
      <c r="G181" s="65">
        <v>385</v>
      </c>
    </row>
    <row r="182" spans="4:7" x14ac:dyDescent="0.25">
      <c r="D182" s="63" t="s">
        <v>19</v>
      </c>
      <c r="E182" s="64">
        <v>4102633</v>
      </c>
      <c r="F182" s="65">
        <v>416</v>
      </c>
      <c r="G182" s="65">
        <v>469</v>
      </c>
    </row>
    <row r="183" spans="4:7" x14ac:dyDescent="0.25">
      <c r="D183" s="63" t="s">
        <v>19</v>
      </c>
      <c r="E183" s="64">
        <v>4102634</v>
      </c>
      <c r="F183" s="65">
        <v>263</v>
      </c>
      <c r="G183" s="65">
        <v>294</v>
      </c>
    </row>
    <row r="184" spans="4:7" x14ac:dyDescent="0.25">
      <c r="D184" s="63" t="s">
        <v>19</v>
      </c>
      <c r="E184" s="64">
        <v>4102635</v>
      </c>
      <c r="F184" s="65">
        <v>316</v>
      </c>
      <c r="G184" s="65">
        <v>355</v>
      </c>
    </row>
    <row r="185" spans="4:7" x14ac:dyDescent="0.25">
      <c r="D185" s="63" t="s">
        <v>19</v>
      </c>
      <c r="E185" s="64">
        <v>4102636</v>
      </c>
      <c r="F185" s="65">
        <v>367</v>
      </c>
      <c r="G185" s="65">
        <v>443</v>
      </c>
    </row>
    <row r="186" spans="4:7" x14ac:dyDescent="0.25">
      <c r="D186" s="63" t="s">
        <v>19</v>
      </c>
      <c r="E186" s="64">
        <v>4102637</v>
      </c>
      <c r="F186" s="65">
        <v>331</v>
      </c>
      <c r="G186" s="65">
        <v>321</v>
      </c>
    </row>
    <row r="187" spans="4:7" x14ac:dyDescent="0.25">
      <c r="D187" s="63" t="s">
        <v>19</v>
      </c>
      <c r="E187" s="64">
        <v>4102638</v>
      </c>
      <c r="F187" s="65">
        <v>197</v>
      </c>
      <c r="G187" s="65">
        <v>202</v>
      </c>
    </row>
    <row r="188" spans="4:7" x14ac:dyDescent="0.25">
      <c r="D188" s="63" t="s">
        <v>19</v>
      </c>
      <c r="E188" s="64">
        <v>4102639</v>
      </c>
      <c r="F188" s="65">
        <v>485</v>
      </c>
      <c r="G188" s="65">
        <v>486</v>
      </c>
    </row>
    <row r="189" spans="4:7" x14ac:dyDescent="0.25">
      <c r="D189" s="63" t="s">
        <v>19</v>
      </c>
      <c r="E189" s="64">
        <v>4102640</v>
      </c>
      <c r="F189" s="65">
        <v>160</v>
      </c>
      <c r="G189" s="65">
        <v>158</v>
      </c>
    </row>
    <row r="190" spans="4:7" x14ac:dyDescent="0.25">
      <c r="D190" s="63" t="s">
        <v>19</v>
      </c>
      <c r="E190" s="64">
        <v>4102641</v>
      </c>
      <c r="F190" s="65">
        <v>206</v>
      </c>
      <c r="G190" s="65">
        <v>220</v>
      </c>
    </row>
    <row r="191" spans="4:7" x14ac:dyDescent="0.25">
      <c r="D191" s="63" t="s">
        <v>19</v>
      </c>
      <c r="E191" s="64">
        <v>4102642</v>
      </c>
      <c r="F191" s="65">
        <v>127</v>
      </c>
      <c r="G191" s="65">
        <v>125</v>
      </c>
    </row>
    <row r="192" spans="4:7" x14ac:dyDescent="0.25">
      <c r="D192" s="63" t="s">
        <v>19</v>
      </c>
      <c r="E192" s="64">
        <v>4102643</v>
      </c>
      <c r="F192" s="65">
        <v>272</v>
      </c>
      <c r="G192" s="65">
        <v>321</v>
      </c>
    </row>
    <row r="193" spans="2:8" x14ac:dyDescent="0.25">
      <c r="D193" s="63" t="s">
        <v>19</v>
      </c>
      <c r="E193" s="64">
        <v>4102644</v>
      </c>
      <c r="F193" s="65">
        <v>214</v>
      </c>
      <c r="G193" s="65">
        <v>251</v>
      </c>
    </row>
    <row r="194" spans="2:8" x14ac:dyDescent="0.25">
      <c r="D194" s="63" t="s">
        <v>19</v>
      </c>
      <c r="E194" s="64">
        <v>4102645</v>
      </c>
      <c r="F194" s="65">
        <v>249</v>
      </c>
      <c r="G194" s="65">
        <v>247</v>
      </c>
    </row>
    <row r="195" spans="2:8" x14ac:dyDescent="0.25">
      <c r="D195" s="63" t="s">
        <v>19</v>
      </c>
      <c r="E195" s="64">
        <v>4102646</v>
      </c>
      <c r="F195" s="65">
        <v>151</v>
      </c>
      <c r="G195" s="65">
        <v>171</v>
      </c>
    </row>
    <row r="196" spans="2:8" x14ac:dyDescent="0.25">
      <c r="D196" s="63" t="s">
        <v>19</v>
      </c>
      <c r="E196" s="64">
        <v>4102647</v>
      </c>
      <c r="F196" s="65">
        <v>242</v>
      </c>
      <c r="G196" s="65">
        <v>451</v>
      </c>
    </row>
    <row r="198" spans="2:8" x14ac:dyDescent="0.25">
      <c r="B198" s="60" t="s">
        <v>23</v>
      </c>
      <c r="C198" s="60" t="s">
        <v>25</v>
      </c>
      <c r="D198" s="67" t="s">
        <v>26</v>
      </c>
      <c r="E198" s="67">
        <v>4104301</v>
      </c>
      <c r="F198" s="65">
        <v>393</v>
      </c>
      <c r="G198" s="65">
        <v>410</v>
      </c>
    </row>
    <row r="199" spans="2:8" x14ac:dyDescent="0.25">
      <c r="D199" s="67" t="s">
        <v>26</v>
      </c>
      <c r="E199" s="67">
        <v>4104302</v>
      </c>
      <c r="F199" s="65">
        <v>443</v>
      </c>
      <c r="G199" s="65">
        <v>475</v>
      </c>
    </row>
    <row r="200" spans="2:8" x14ac:dyDescent="0.25">
      <c r="D200" s="67" t="s">
        <v>26</v>
      </c>
      <c r="E200" s="67">
        <v>4104303</v>
      </c>
      <c r="F200" s="65">
        <v>158</v>
      </c>
      <c r="G200" s="65">
        <v>190</v>
      </c>
      <c r="H200" s="66"/>
    </row>
    <row r="201" spans="2:8" x14ac:dyDescent="0.25">
      <c r="D201" s="67" t="s">
        <v>26</v>
      </c>
      <c r="E201" s="67">
        <v>4104304</v>
      </c>
      <c r="F201" s="65">
        <v>306</v>
      </c>
      <c r="G201" s="65">
        <v>318</v>
      </c>
      <c r="H201" s="66"/>
    </row>
    <row r="202" spans="2:8" x14ac:dyDescent="0.25">
      <c r="D202" s="67" t="s">
        <v>26</v>
      </c>
      <c r="E202" s="67">
        <v>4104305</v>
      </c>
      <c r="F202" s="65">
        <v>207</v>
      </c>
      <c r="G202" s="65">
        <v>219</v>
      </c>
      <c r="H202" s="66"/>
    </row>
    <row r="203" spans="2:8" x14ac:dyDescent="0.25">
      <c r="D203" s="67" t="s">
        <v>26</v>
      </c>
      <c r="E203" s="67">
        <v>4104306</v>
      </c>
      <c r="F203" s="65">
        <v>257</v>
      </c>
      <c r="G203" s="65">
        <v>249</v>
      </c>
      <c r="H203" s="66"/>
    </row>
    <row r="204" spans="2:8" x14ac:dyDescent="0.25">
      <c r="D204" s="67" t="s">
        <v>26</v>
      </c>
      <c r="E204" s="67">
        <v>4104307</v>
      </c>
      <c r="F204" s="65">
        <v>225</v>
      </c>
      <c r="G204" s="65">
        <v>243</v>
      </c>
      <c r="H204" s="66"/>
    </row>
    <row r="205" spans="2:8" x14ac:dyDescent="0.25">
      <c r="D205" s="67" t="s">
        <v>26</v>
      </c>
      <c r="E205" s="67">
        <v>4104308</v>
      </c>
      <c r="F205" s="65">
        <v>241</v>
      </c>
      <c r="G205" s="65">
        <v>244</v>
      </c>
      <c r="H205" s="66"/>
    </row>
    <row r="206" spans="2:8" x14ac:dyDescent="0.25">
      <c r="D206" s="67" t="s">
        <v>26</v>
      </c>
      <c r="E206" s="67">
        <v>4104309</v>
      </c>
      <c r="F206" s="65">
        <v>297</v>
      </c>
      <c r="G206" s="65">
        <v>322</v>
      </c>
      <c r="H206" s="66"/>
    </row>
    <row r="207" spans="2:8" x14ac:dyDescent="0.25">
      <c r="D207" s="67" t="s">
        <v>26</v>
      </c>
      <c r="E207" s="67">
        <v>4104310</v>
      </c>
      <c r="F207" s="65">
        <v>361</v>
      </c>
      <c r="G207" s="65">
        <v>362</v>
      </c>
      <c r="H207" s="66"/>
    </row>
    <row r="208" spans="2:8" x14ac:dyDescent="0.25">
      <c r="D208" s="67" t="s">
        <v>26</v>
      </c>
      <c r="E208" s="67">
        <v>4104311</v>
      </c>
      <c r="F208" s="65">
        <v>287</v>
      </c>
      <c r="G208" s="65">
        <v>293</v>
      </c>
    </row>
    <row r="209" spans="4:7" x14ac:dyDescent="0.25">
      <c r="D209" s="67" t="s">
        <v>26</v>
      </c>
      <c r="E209" s="67">
        <v>4104312</v>
      </c>
      <c r="F209" s="65">
        <v>279</v>
      </c>
      <c r="G209" s="65">
        <v>275</v>
      </c>
    </row>
    <row r="210" spans="4:7" x14ac:dyDescent="0.25">
      <c r="D210" s="67" t="s">
        <v>26</v>
      </c>
      <c r="E210" s="67">
        <v>4104313</v>
      </c>
      <c r="F210" s="65">
        <v>291</v>
      </c>
      <c r="G210" s="65">
        <v>286</v>
      </c>
    </row>
    <row r="211" spans="4:7" x14ac:dyDescent="0.25">
      <c r="D211" s="67" t="s">
        <v>26</v>
      </c>
      <c r="E211" s="67">
        <v>4104314</v>
      </c>
      <c r="F211" s="65">
        <v>225</v>
      </c>
      <c r="G211" s="65">
        <v>229</v>
      </c>
    </row>
    <row r="212" spans="4:7" x14ac:dyDescent="0.25">
      <c r="D212" s="67" t="s">
        <v>26</v>
      </c>
      <c r="E212" s="67">
        <v>4104315</v>
      </c>
      <c r="F212" s="65">
        <v>280</v>
      </c>
      <c r="G212" s="65">
        <v>281</v>
      </c>
    </row>
    <row r="213" spans="4:7" x14ac:dyDescent="0.25">
      <c r="D213" s="67" t="s">
        <v>26</v>
      </c>
      <c r="E213" s="67">
        <v>4104316</v>
      </c>
      <c r="F213" s="65">
        <v>386</v>
      </c>
      <c r="G213" s="65">
        <v>435</v>
      </c>
    </row>
    <row r="214" spans="4:7" x14ac:dyDescent="0.25">
      <c r="D214" s="67" t="s">
        <v>26</v>
      </c>
      <c r="E214" s="67">
        <v>4104317</v>
      </c>
      <c r="F214" s="65">
        <v>244</v>
      </c>
      <c r="G214" s="65">
        <v>243</v>
      </c>
    </row>
    <row r="215" spans="4:7" x14ac:dyDescent="0.25">
      <c r="D215" s="67" t="s">
        <v>26</v>
      </c>
      <c r="E215" s="67">
        <v>4104318</v>
      </c>
      <c r="F215" s="65">
        <v>280</v>
      </c>
      <c r="G215" s="65">
        <v>281</v>
      </c>
    </row>
    <row r="216" spans="4:7" x14ac:dyDescent="0.25">
      <c r="D216" s="67" t="s">
        <v>26</v>
      </c>
      <c r="E216" s="67">
        <v>4104319</v>
      </c>
      <c r="F216" s="65">
        <v>229</v>
      </c>
      <c r="G216" s="65">
        <v>252</v>
      </c>
    </row>
    <row r="217" spans="4:7" x14ac:dyDescent="0.25">
      <c r="D217" s="67" t="s">
        <v>26</v>
      </c>
      <c r="E217" s="67">
        <v>4104320</v>
      </c>
      <c r="F217" s="65">
        <v>272</v>
      </c>
      <c r="G217" s="65">
        <v>268</v>
      </c>
    </row>
    <row r="218" spans="4:7" x14ac:dyDescent="0.25">
      <c r="D218" s="67" t="s">
        <v>26</v>
      </c>
      <c r="E218" s="67">
        <v>4104321</v>
      </c>
      <c r="F218" s="65">
        <v>359</v>
      </c>
      <c r="G218" s="65">
        <v>364</v>
      </c>
    </row>
    <row r="219" spans="4:7" x14ac:dyDescent="0.25">
      <c r="D219" s="67" t="s">
        <v>26</v>
      </c>
      <c r="E219" s="67">
        <v>4104322</v>
      </c>
      <c r="F219" s="65">
        <v>1018</v>
      </c>
      <c r="G219" s="65">
        <v>1359</v>
      </c>
    </row>
    <row r="220" spans="4:7" x14ac:dyDescent="0.25">
      <c r="D220" s="67" t="s">
        <v>26</v>
      </c>
      <c r="E220" s="67">
        <v>4104323</v>
      </c>
      <c r="F220" s="65">
        <v>476</v>
      </c>
      <c r="G220" s="65">
        <v>549</v>
      </c>
    </row>
    <row r="221" spans="4:7" x14ac:dyDescent="0.25">
      <c r="D221" s="67" t="s">
        <v>26</v>
      </c>
      <c r="E221" s="67">
        <v>4104324</v>
      </c>
      <c r="F221" s="65">
        <v>242</v>
      </c>
      <c r="G221" s="65">
        <v>257</v>
      </c>
    </row>
    <row r="222" spans="4:7" x14ac:dyDescent="0.25">
      <c r="D222" s="67" t="s">
        <v>26</v>
      </c>
      <c r="E222" s="67">
        <v>4104325</v>
      </c>
      <c r="F222" s="65">
        <v>149</v>
      </c>
      <c r="G222" s="65">
        <v>162</v>
      </c>
    </row>
    <row r="223" spans="4:7" x14ac:dyDescent="0.25">
      <c r="D223" s="67" t="s">
        <v>26</v>
      </c>
      <c r="E223" s="67">
        <v>4104326</v>
      </c>
      <c r="F223" s="65">
        <v>246</v>
      </c>
      <c r="G223" s="65">
        <v>268</v>
      </c>
    </row>
    <row r="224" spans="4:7" x14ac:dyDescent="0.25">
      <c r="D224" s="67" t="s">
        <v>26</v>
      </c>
      <c r="E224" s="67">
        <v>4104327</v>
      </c>
      <c r="F224" s="65">
        <v>245</v>
      </c>
      <c r="G224" s="65">
        <v>249</v>
      </c>
    </row>
    <row r="225" spans="4:7" x14ac:dyDescent="0.25">
      <c r="D225" s="67" t="s">
        <v>26</v>
      </c>
      <c r="E225" s="67">
        <v>4104328</v>
      </c>
      <c r="F225" s="65">
        <v>188</v>
      </c>
      <c r="G225" s="65">
        <v>204</v>
      </c>
    </row>
    <row r="226" spans="4:7" x14ac:dyDescent="0.25">
      <c r="D226" s="67" t="s">
        <v>26</v>
      </c>
      <c r="E226" s="67">
        <v>4104329</v>
      </c>
      <c r="F226" s="65">
        <v>409</v>
      </c>
      <c r="G226" s="65">
        <v>417</v>
      </c>
    </row>
    <row r="227" spans="4:7" x14ac:dyDescent="0.25">
      <c r="D227" s="67" t="s">
        <v>26</v>
      </c>
      <c r="E227" s="67">
        <v>4104330</v>
      </c>
      <c r="F227" s="65">
        <v>232</v>
      </c>
      <c r="G227" s="65">
        <v>240</v>
      </c>
    </row>
    <row r="228" spans="4:7" x14ac:dyDescent="0.25">
      <c r="D228" s="67" t="s">
        <v>26</v>
      </c>
      <c r="E228" s="67">
        <v>4104331</v>
      </c>
      <c r="F228" s="65">
        <v>403</v>
      </c>
      <c r="G228" s="65">
        <v>412</v>
      </c>
    </row>
    <row r="229" spans="4:7" x14ac:dyDescent="0.25">
      <c r="D229" s="67" t="s">
        <v>26</v>
      </c>
      <c r="E229" s="67">
        <v>4104332</v>
      </c>
      <c r="F229" s="65">
        <v>331</v>
      </c>
      <c r="G229" s="65">
        <v>338</v>
      </c>
    </row>
    <row r="230" spans="4:7" x14ac:dyDescent="0.25">
      <c r="D230" s="67" t="s">
        <v>26</v>
      </c>
      <c r="E230" s="67">
        <v>4104333</v>
      </c>
      <c r="F230" s="65">
        <v>354</v>
      </c>
      <c r="G230" s="65">
        <v>444</v>
      </c>
    </row>
    <row r="231" spans="4:7" x14ac:dyDescent="0.25">
      <c r="D231" s="67" t="s">
        <v>26</v>
      </c>
      <c r="E231" s="67">
        <v>4104334</v>
      </c>
      <c r="F231" s="65">
        <v>147</v>
      </c>
      <c r="G231" s="65">
        <v>147</v>
      </c>
    </row>
    <row r="232" spans="4:7" x14ac:dyDescent="0.25">
      <c r="D232" s="67" t="s">
        <v>26</v>
      </c>
      <c r="E232" s="67">
        <v>4104335</v>
      </c>
      <c r="F232" s="65">
        <v>251</v>
      </c>
      <c r="G232" s="65">
        <v>258</v>
      </c>
    </row>
    <row r="233" spans="4:7" x14ac:dyDescent="0.25">
      <c r="D233" s="67" t="s">
        <v>26</v>
      </c>
      <c r="E233" s="67">
        <v>4104336</v>
      </c>
      <c r="F233" s="65">
        <v>167</v>
      </c>
      <c r="G233" s="65">
        <v>168</v>
      </c>
    </row>
    <row r="234" spans="4:7" x14ac:dyDescent="0.25">
      <c r="D234" s="67" t="s">
        <v>26</v>
      </c>
      <c r="E234" s="67">
        <v>4104337</v>
      </c>
      <c r="F234" s="65">
        <v>417</v>
      </c>
      <c r="G234" s="65">
        <v>589</v>
      </c>
    </row>
    <row r="235" spans="4:7" x14ac:dyDescent="0.25">
      <c r="D235" s="67" t="s">
        <v>27</v>
      </c>
      <c r="E235" s="67">
        <v>4104401</v>
      </c>
      <c r="F235" s="65">
        <v>421</v>
      </c>
      <c r="G235" s="65">
        <v>440</v>
      </c>
    </row>
    <row r="236" spans="4:7" x14ac:dyDescent="0.25">
      <c r="D236" s="67" t="s">
        <v>27</v>
      </c>
      <c r="E236" s="67">
        <v>4104402</v>
      </c>
      <c r="F236" s="65">
        <v>342</v>
      </c>
      <c r="G236" s="65">
        <v>358</v>
      </c>
    </row>
    <row r="237" spans="4:7" x14ac:dyDescent="0.25">
      <c r="D237" s="67" t="s">
        <v>27</v>
      </c>
      <c r="E237" s="67">
        <v>4104403</v>
      </c>
      <c r="F237" s="65">
        <v>225</v>
      </c>
      <c r="G237" s="65">
        <v>226</v>
      </c>
    </row>
    <row r="238" spans="4:7" x14ac:dyDescent="0.25">
      <c r="D238" s="67" t="s">
        <v>27</v>
      </c>
      <c r="E238" s="67">
        <v>4104404</v>
      </c>
      <c r="F238" s="65">
        <v>377</v>
      </c>
      <c r="G238" s="65">
        <v>365</v>
      </c>
    </row>
    <row r="239" spans="4:7" x14ac:dyDescent="0.25">
      <c r="D239" s="67" t="s">
        <v>27</v>
      </c>
      <c r="E239" s="67">
        <v>4104405</v>
      </c>
      <c r="F239" s="65">
        <v>320</v>
      </c>
      <c r="G239" s="65">
        <v>343</v>
      </c>
    </row>
    <row r="240" spans="4:7" x14ac:dyDescent="0.25">
      <c r="D240" s="67" t="s">
        <v>27</v>
      </c>
      <c r="E240" s="67">
        <v>4104406</v>
      </c>
      <c r="F240" s="65">
        <v>285</v>
      </c>
      <c r="G240" s="65">
        <v>301</v>
      </c>
    </row>
    <row r="241" spans="4:7" x14ac:dyDescent="0.25">
      <c r="D241" s="67" t="s">
        <v>27</v>
      </c>
      <c r="E241" s="67">
        <v>4104407</v>
      </c>
      <c r="F241" s="65">
        <v>310</v>
      </c>
      <c r="G241" s="65">
        <v>303</v>
      </c>
    </row>
    <row r="242" spans="4:7" x14ac:dyDescent="0.25">
      <c r="D242" s="67" t="s">
        <v>27</v>
      </c>
      <c r="E242" s="67">
        <v>4104408</v>
      </c>
      <c r="F242" s="65">
        <v>195</v>
      </c>
      <c r="G242" s="65">
        <v>211</v>
      </c>
    </row>
    <row r="243" spans="4:7" x14ac:dyDescent="0.25">
      <c r="D243" s="67" t="s">
        <v>27</v>
      </c>
      <c r="E243" s="67">
        <v>4104409</v>
      </c>
      <c r="F243" s="65">
        <v>308</v>
      </c>
      <c r="G243" s="65">
        <v>346</v>
      </c>
    </row>
    <row r="244" spans="4:7" x14ac:dyDescent="0.25">
      <c r="D244" s="67" t="s">
        <v>27</v>
      </c>
      <c r="E244" s="67">
        <v>4104410</v>
      </c>
      <c r="F244" s="65">
        <v>302</v>
      </c>
      <c r="G244" s="65">
        <v>315</v>
      </c>
    </row>
    <row r="245" spans="4:7" x14ac:dyDescent="0.25">
      <c r="D245" s="67" t="s">
        <v>27</v>
      </c>
      <c r="E245" s="67">
        <v>4104411</v>
      </c>
      <c r="F245" s="65">
        <v>278</v>
      </c>
      <c r="G245" s="65">
        <v>286</v>
      </c>
    </row>
    <row r="246" spans="4:7" x14ac:dyDescent="0.25">
      <c r="D246" s="67" t="s">
        <v>27</v>
      </c>
      <c r="E246" s="67">
        <v>4104412</v>
      </c>
      <c r="F246" s="65">
        <v>266</v>
      </c>
      <c r="G246" s="65">
        <v>276</v>
      </c>
    </row>
    <row r="247" spans="4:7" x14ac:dyDescent="0.25">
      <c r="D247" s="67" t="s">
        <v>27</v>
      </c>
      <c r="E247" s="67">
        <v>4104413</v>
      </c>
      <c r="F247" s="65">
        <v>248</v>
      </c>
      <c r="G247" s="65">
        <v>243</v>
      </c>
    </row>
    <row r="248" spans="4:7" x14ac:dyDescent="0.25">
      <c r="D248" s="67" t="s">
        <v>27</v>
      </c>
      <c r="E248" s="67">
        <v>4104414</v>
      </c>
      <c r="F248" s="65">
        <v>261</v>
      </c>
      <c r="G248" s="65">
        <v>274</v>
      </c>
    </row>
    <row r="249" spans="4:7" x14ac:dyDescent="0.25">
      <c r="D249" s="67" t="s">
        <v>27</v>
      </c>
      <c r="E249" s="67">
        <v>4104415</v>
      </c>
      <c r="F249" s="65">
        <v>137</v>
      </c>
      <c r="G249" s="65">
        <v>161</v>
      </c>
    </row>
    <row r="250" spans="4:7" x14ac:dyDescent="0.25">
      <c r="D250" s="67" t="s">
        <v>27</v>
      </c>
      <c r="E250" s="67">
        <v>4104416</v>
      </c>
      <c r="F250" s="65">
        <v>295</v>
      </c>
      <c r="G250" s="65">
        <v>338</v>
      </c>
    </row>
    <row r="251" spans="4:7" x14ac:dyDescent="0.25">
      <c r="D251" s="67" t="s">
        <v>27</v>
      </c>
      <c r="E251" s="67">
        <v>4104417</v>
      </c>
      <c r="F251" s="65">
        <v>384</v>
      </c>
      <c r="G251" s="65">
        <v>409</v>
      </c>
    </row>
    <row r="252" spans="4:7" x14ac:dyDescent="0.25">
      <c r="D252" s="67" t="s">
        <v>27</v>
      </c>
      <c r="E252" s="67">
        <v>4104418</v>
      </c>
      <c r="F252" s="65">
        <v>501</v>
      </c>
      <c r="G252" s="65">
        <v>521</v>
      </c>
    </row>
    <row r="253" spans="4:7" x14ac:dyDescent="0.25">
      <c r="D253" s="67" t="s">
        <v>27</v>
      </c>
      <c r="E253" s="67">
        <v>4104419</v>
      </c>
      <c r="F253" s="65">
        <v>415</v>
      </c>
      <c r="G253" s="65">
        <v>456</v>
      </c>
    </row>
    <row r="254" spans="4:7" x14ac:dyDescent="0.25">
      <c r="D254" s="67" t="s">
        <v>27</v>
      </c>
      <c r="E254" s="67">
        <v>4104420</v>
      </c>
      <c r="F254" s="65">
        <v>210</v>
      </c>
      <c r="G254" s="65">
        <v>208</v>
      </c>
    </row>
    <row r="255" spans="4:7" x14ac:dyDescent="0.25">
      <c r="D255" s="67" t="s">
        <v>27</v>
      </c>
      <c r="E255" s="67">
        <v>4104421</v>
      </c>
      <c r="F255" s="65">
        <v>349</v>
      </c>
      <c r="G255" s="65">
        <v>354</v>
      </c>
    </row>
    <row r="256" spans="4:7" x14ac:dyDescent="0.25">
      <c r="D256" s="67" t="s">
        <v>27</v>
      </c>
      <c r="E256" s="67">
        <v>4104422</v>
      </c>
      <c r="F256" s="65">
        <v>380</v>
      </c>
      <c r="G256" s="65">
        <v>407</v>
      </c>
    </row>
    <row r="257" spans="4:7" x14ac:dyDescent="0.25">
      <c r="D257" s="67" t="s">
        <v>27</v>
      </c>
      <c r="E257" s="67">
        <v>4104423</v>
      </c>
      <c r="F257" s="65">
        <v>348</v>
      </c>
      <c r="G257" s="65">
        <v>370</v>
      </c>
    </row>
    <row r="258" spans="4:7" x14ac:dyDescent="0.25">
      <c r="D258" s="67" t="s">
        <v>27</v>
      </c>
      <c r="E258" s="67">
        <v>4104424</v>
      </c>
      <c r="F258" s="65">
        <v>351</v>
      </c>
      <c r="G258" s="65">
        <v>343</v>
      </c>
    </row>
    <row r="259" spans="4:7" x14ac:dyDescent="0.25">
      <c r="D259" s="67" t="s">
        <v>27</v>
      </c>
      <c r="E259" s="67">
        <v>4104425</v>
      </c>
      <c r="F259" s="65">
        <v>261</v>
      </c>
      <c r="G259" s="65">
        <v>261</v>
      </c>
    </row>
    <row r="260" spans="4:7" x14ac:dyDescent="0.25">
      <c r="D260" s="67" t="s">
        <v>27</v>
      </c>
      <c r="E260" s="67">
        <v>4104426</v>
      </c>
      <c r="F260" s="65">
        <v>252</v>
      </c>
      <c r="G260" s="65">
        <v>293</v>
      </c>
    </row>
    <row r="261" spans="4:7" x14ac:dyDescent="0.25">
      <c r="D261" s="67" t="s">
        <v>27</v>
      </c>
      <c r="E261" s="67">
        <v>4104427</v>
      </c>
      <c r="F261" s="65">
        <v>285</v>
      </c>
      <c r="G261" s="65">
        <v>284</v>
      </c>
    </row>
    <row r="262" spans="4:7" x14ac:dyDescent="0.25">
      <c r="D262" s="67" t="s">
        <v>27</v>
      </c>
      <c r="E262" s="67">
        <v>4104428</v>
      </c>
      <c r="F262" s="65">
        <v>334</v>
      </c>
      <c r="G262" s="65">
        <v>338</v>
      </c>
    </row>
    <row r="263" spans="4:7" x14ac:dyDescent="0.25">
      <c r="D263" s="67" t="s">
        <v>27</v>
      </c>
      <c r="E263" s="67">
        <v>4104429</v>
      </c>
      <c r="F263" s="65">
        <v>358</v>
      </c>
      <c r="G263" s="65">
        <v>357</v>
      </c>
    </row>
    <row r="264" spans="4:7" x14ac:dyDescent="0.25">
      <c r="D264" s="67" t="s">
        <v>27</v>
      </c>
      <c r="E264" s="67">
        <v>4104430</v>
      </c>
      <c r="F264" s="65">
        <v>252</v>
      </c>
      <c r="G264" s="65">
        <v>256</v>
      </c>
    </row>
    <row r="265" spans="4:7" x14ac:dyDescent="0.25">
      <c r="D265" s="67" t="s">
        <v>27</v>
      </c>
      <c r="E265" s="67">
        <v>4104431</v>
      </c>
      <c r="F265" s="65">
        <v>269</v>
      </c>
      <c r="G265" s="65">
        <v>268</v>
      </c>
    </row>
    <row r="266" spans="4:7" x14ac:dyDescent="0.25">
      <c r="D266" s="67" t="s">
        <v>27</v>
      </c>
      <c r="E266" s="67">
        <v>4104432</v>
      </c>
      <c r="F266" s="65">
        <v>237</v>
      </c>
      <c r="G266" s="65">
        <v>231</v>
      </c>
    </row>
    <row r="267" spans="4:7" x14ac:dyDescent="0.25">
      <c r="D267" s="67" t="s">
        <v>27</v>
      </c>
      <c r="E267" s="67">
        <v>4104433</v>
      </c>
      <c r="F267" s="65">
        <v>198</v>
      </c>
      <c r="G267" s="65">
        <v>219</v>
      </c>
    </row>
    <row r="268" spans="4:7" x14ac:dyDescent="0.25">
      <c r="D268" s="67" t="s">
        <v>27</v>
      </c>
      <c r="E268" s="67">
        <v>4104434</v>
      </c>
      <c r="F268" s="65">
        <v>265</v>
      </c>
      <c r="G268" s="65">
        <v>270</v>
      </c>
    </row>
    <row r="269" spans="4:7" x14ac:dyDescent="0.25">
      <c r="D269" s="67" t="s">
        <v>27</v>
      </c>
      <c r="E269" s="67">
        <v>4104435</v>
      </c>
      <c r="F269" s="65">
        <v>167</v>
      </c>
      <c r="G269" s="65">
        <v>167</v>
      </c>
    </row>
    <row r="270" spans="4:7" x14ac:dyDescent="0.25">
      <c r="D270" s="67" t="s">
        <v>27</v>
      </c>
      <c r="E270" s="67">
        <v>4104436</v>
      </c>
      <c r="F270" s="65">
        <v>394</v>
      </c>
      <c r="G270" s="65">
        <v>508</v>
      </c>
    </row>
    <row r="271" spans="4:7" x14ac:dyDescent="0.25">
      <c r="D271" s="67" t="s">
        <v>27</v>
      </c>
      <c r="E271" s="67">
        <v>4104437</v>
      </c>
      <c r="F271" s="65">
        <v>245</v>
      </c>
      <c r="G271" s="65">
        <v>248</v>
      </c>
    </row>
    <row r="272" spans="4:7" x14ac:dyDescent="0.25">
      <c r="D272" s="67" t="s">
        <v>27</v>
      </c>
      <c r="E272" s="67">
        <v>4104438</v>
      </c>
      <c r="F272" s="65">
        <v>241</v>
      </c>
      <c r="G272" s="65">
        <v>246</v>
      </c>
    </row>
    <row r="273" spans="4:7" x14ac:dyDescent="0.25">
      <c r="D273" s="67" t="s">
        <v>28</v>
      </c>
      <c r="E273" s="67">
        <v>4104604</v>
      </c>
      <c r="F273" s="65">
        <v>351</v>
      </c>
      <c r="G273" s="65">
        <v>388</v>
      </c>
    </row>
    <row r="274" spans="4:7" x14ac:dyDescent="0.25">
      <c r="D274" s="67" t="s">
        <v>28</v>
      </c>
      <c r="E274" s="67">
        <v>4104605</v>
      </c>
      <c r="F274" s="65">
        <v>385</v>
      </c>
      <c r="G274" s="65">
        <v>410</v>
      </c>
    </row>
    <row r="275" spans="4:7" x14ac:dyDescent="0.25">
      <c r="D275" s="67" t="s">
        <v>28</v>
      </c>
      <c r="E275" s="67">
        <v>4104606</v>
      </c>
      <c r="F275" s="65">
        <v>305</v>
      </c>
      <c r="G275" s="65">
        <v>323</v>
      </c>
    </row>
    <row r="276" spans="4:7" x14ac:dyDescent="0.25">
      <c r="D276" s="67" t="s">
        <v>28</v>
      </c>
      <c r="E276" s="67">
        <v>4104607</v>
      </c>
      <c r="F276" s="65">
        <v>343</v>
      </c>
      <c r="G276" s="65">
        <v>342</v>
      </c>
    </row>
    <row r="277" spans="4:7" x14ac:dyDescent="0.25">
      <c r="D277" s="67" t="s">
        <v>28</v>
      </c>
      <c r="E277" s="67">
        <v>4104608</v>
      </c>
      <c r="F277" s="65">
        <v>176</v>
      </c>
      <c r="G277" s="65">
        <v>188</v>
      </c>
    </row>
    <row r="278" spans="4:7" x14ac:dyDescent="0.25">
      <c r="D278" s="67" t="s">
        <v>28</v>
      </c>
      <c r="E278" s="67">
        <v>4104610</v>
      </c>
      <c r="F278" s="65">
        <v>451</v>
      </c>
      <c r="G278" s="65">
        <v>494</v>
      </c>
    </row>
    <row r="279" spans="4:7" x14ac:dyDescent="0.25">
      <c r="D279" s="67" t="s">
        <v>28</v>
      </c>
      <c r="E279" s="67">
        <v>4104611</v>
      </c>
      <c r="F279" s="65">
        <v>470</v>
      </c>
      <c r="G279" s="65">
        <v>552</v>
      </c>
    </row>
    <row r="280" spans="4:7" x14ac:dyDescent="0.25">
      <c r="D280" s="67" t="s">
        <v>28</v>
      </c>
      <c r="E280" s="67">
        <v>4104612</v>
      </c>
      <c r="F280" s="65">
        <v>322</v>
      </c>
      <c r="G280" s="65">
        <v>315</v>
      </c>
    </row>
    <row r="281" spans="4:7" x14ac:dyDescent="0.25">
      <c r="D281" s="67" t="s">
        <v>28</v>
      </c>
      <c r="E281" s="67">
        <v>4104617</v>
      </c>
      <c r="F281" s="65">
        <v>403</v>
      </c>
      <c r="G281" s="65">
        <v>412</v>
      </c>
    </row>
    <row r="282" spans="4:7" x14ac:dyDescent="0.25">
      <c r="D282" s="67" t="s">
        <v>28</v>
      </c>
      <c r="E282" s="67">
        <v>4104618</v>
      </c>
      <c r="F282" s="65">
        <v>376</v>
      </c>
      <c r="G282" s="65">
        <v>429</v>
      </c>
    </row>
    <row r="283" spans="4:7" x14ac:dyDescent="0.25">
      <c r="D283" s="67" t="s">
        <v>28</v>
      </c>
      <c r="E283" s="67">
        <v>4104619</v>
      </c>
      <c r="F283" s="65">
        <v>479</v>
      </c>
      <c r="G283" s="65">
        <v>477</v>
      </c>
    </row>
    <row r="284" spans="4:7" x14ac:dyDescent="0.25">
      <c r="D284" s="67" t="s">
        <v>28</v>
      </c>
      <c r="E284" s="67">
        <v>4104625</v>
      </c>
      <c r="F284" s="65">
        <v>225</v>
      </c>
      <c r="G284" s="65">
        <v>257</v>
      </c>
    </row>
    <row r="285" spans="4:7" x14ac:dyDescent="0.25">
      <c r="D285" s="67" t="s">
        <v>28</v>
      </c>
      <c r="E285" s="67">
        <v>4104626</v>
      </c>
      <c r="F285" s="65">
        <v>345</v>
      </c>
      <c r="G285" s="65">
        <v>372</v>
      </c>
    </row>
    <row r="286" spans="4:7" x14ac:dyDescent="0.25">
      <c r="D286" s="67" t="s">
        <v>28</v>
      </c>
      <c r="E286" s="67">
        <v>4104627</v>
      </c>
      <c r="F286" s="65">
        <v>423</v>
      </c>
      <c r="G286" s="65">
        <v>490</v>
      </c>
    </row>
    <row r="287" spans="4:7" x14ac:dyDescent="0.25">
      <c r="D287" s="67" t="s">
        <v>28</v>
      </c>
      <c r="E287" s="67">
        <v>4104629</v>
      </c>
      <c r="F287" s="65">
        <v>265</v>
      </c>
      <c r="G287" s="65">
        <v>287</v>
      </c>
    </row>
    <row r="288" spans="4:7" x14ac:dyDescent="0.25">
      <c r="D288" s="67" t="s">
        <v>28</v>
      </c>
      <c r="E288" s="67">
        <v>4104631</v>
      </c>
      <c r="F288" s="65">
        <v>464</v>
      </c>
      <c r="G288" s="65">
        <v>486</v>
      </c>
    </row>
    <row r="289" spans="4:7" x14ac:dyDescent="0.25">
      <c r="D289" s="67" t="s">
        <v>28</v>
      </c>
      <c r="E289" s="67">
        <v>4104632</v>
      </c>
      <c r="F289" s="65">
        <v>389</v>
      </c>
      <c r="G289" s="65">
        <v>424</v>
      </c>
    </row>
    <row r="290" spans="4:7" x14ac:dyDescent="0.25">
      <c r="D290" s="67" t="s">
        <v>28</v>
      </c>
      <c r="E290" s="67">
        <v>4104633</v>
      </c>
      <c r="F290" s="65">
        <v>229</v>
      </c>
      <c r="G290" s="65">
        <v>244</v>
      </c>
    </row>
    <row r="291" spans="4:7" x14ac:dyDescent="0.25">
      <c r="D291" s="67" t="s">
        <v>28</v>
      </c>
      <c r="E291" s="67">
        <v>4104634</v>
      </c>
      <c r="F291" s="65">
        <v>432</v>
      </c>
      <c r="G291" s="65">
        <v>431</v>
      </c>
    </row>
    <row r="292" spans="4:7" x14ac:dyDescent="0.25">
      <c r="D292" s="67" t="s">
        <v>29</v>
      </c>
      <c r="E292" s="67">
        <v>4104801</v>
      </c>
      <c r="F292" s="65">
        <v>254</v>
      </c>
      <c r="G292" s="65">
        <v>270</v>
      </c>
    </row>
    <row r="293" spans="4:7" x14ac:dyDescent="0.25">
      <c r="D293" s="67" t="s">
        <v>29</v>
      </c>
      <c r="E293" s="67">
        <v>4104803</v>
      </c>
      <c r="F293" s="65">
        <v>205</v>
      </c>
      <c r="G293" s="65">
        <v>203</v>
      </c>
    </row>
    <row r="294" spans="4:7" x14ac:dyDescent="0.25">
      <c r="D294" s="67" t="s">
        <v>29</v>
      </c>
      <c r="E294" s="67">
        <v>4104804</v>
      </c>
      <c r="F294" s="65">
        <v>552</v>
      </c>
      <c r="G294" s="65">
        <v>728</v>
      </c>
    </row>
    <row r="295" spans="4:7" x14ac:dyDescent="0.25">
      <c r="D295" s="67" t="s">
        <v>29</v>
      </c>
      <c r="E295" s="67">
        <v>4104805</v>
      </c>
      <c r="F295" s="65">
        <v>186</v>
      </c>
      <c r="G295" s="65">
        <v>227</v>
      </c>
    </row>
    <row r="296" spans="4:7" x14ac:dyDescent="0.25">
      <c r="D296" s="67" t="s">
        <v>29</v>
      </c>
      <c r="E296" s="67">
        <v>4104806</v>
      </c>
      <c r="F296" s="65">
        <v>350</v>
      </c>
      <c r="G296" s="65">
        <v>386</v>
      </c>
    </row>
    <row r="297" spans="4:7" x14ac:dyDescent="0.25">
      <c r="D297" s="67" t="s">
        <v>29</v>
      </c>
      <c r="E297" s="67">
        <v>4104807</v>
      </c>
      <c r="F297" s="65">
        <v>384</v>
      </c>
      <c r="G297" s="65">
        <v>405</v>
      </c>
    </row>
    <row r="298" spans="4:7" x14ac:dyDescent="0.25">
      <c r="D298" s="67" t="s">
        <v>29</v>
      </c>
      <c r="E298" s="67">
        <v>4104808</v>
      </c>
      <c r="F298" s="65">
        <v>314</v>
      </c>
      <c r="G298" s="65">
        <v>308</v>
      </c>
    </row>
    <row r="299" spans="4:7" x14ac:dyDescent="0.25">
      <c r="D299" s="67" t="s">
        <v>29</v>
      </c>
      <c r="E299" s="67">
        <v>4104809</v>
      </c>
      <c r="F299" s="65">
        <v>465</v>
      </c>
      <c r="G299" s="65">
        <v>546</v>
      </c>
    </row>
    <row r="300" spans="4:7" x14ac:dyDescent="0.25">
      <c r="D300" s="67" t="s">
        <v>29</v>
      </c>
      <c r="E300" s="67">
        <v>4104810</v>
      </c>
      <c r="F300" s="65">
        <v>466</v>
      </c>
      <c r="G300" s="65">
        <v>498</v>
      </c>
    </row>
    <row r="301" spans="4:7" x14ac:dyDescent="0.25">
      <c r="D301" s="67" t="s">
        <v>29</v>
      </c>
      <c r="E301" s="67">
        <v>4104811</v>
      </c>
      <c r="F301" s="65">
        <v>379</v>
      </c>
      <c r="G301" s="65">
        <v>407</v>
      </c>
    </row>
    <row r="302" spans="4:7" x14ac:dyDescent="0.25">
      <c r="D302" s="67" t="s">
        <v>29</v>
      </c>
      <c r="E302" s="67">
        <v>4104812</v>
      </c>
      <c r="F302" s="65">
        <v>367</v>
      </c>
      <c r="G302" s="65">
        <v>354</v>
      </c>
    </row>
    <row r="303" spans="4:7" x14ac:dyDescent="0.25">
      <c r="D303" s="67" t="s">
        <v>29</v>
      </c>
      <c r="E303" s="67">
        <v>4104813</v>
      </c>
      <c r="F303" s="65">
        <v>367</v>
      </c>
      <c r="G303" s="65">
        <v>380</v>
      </c>
    </row>
    <row r="304" spans="4:7" x14ac:dyDescent="0.25">
      <c r="D304" s="67" t="s">
        <v>29</v>
      </c>
      <c r="E304" s="67">
        <v>4104814</v>
      </c>
      <c r="F304" s="65">
        <v>312</v>
      </c>
      <c r="G304" s="65">
        <v>325</v>
      </c>
    </row>
    <row r="305" spans="4:7" x14ac:dyDescent="0.25">
      <c r="D305" s="67" t="s">
        <v>29</v>
      </c>
      <c r="E305" s="67">
        <v>4104815</v>
      </c>
      <c r="F305" s="65">
        <v>331</v>
      </c>
      <c r="G305" s="65">
        <v>344</v>
      </c>
    </row>
    <row r="306" spans="4:7" x14ac:dyDescent="0.25">
      <c r="D306" s="67" t="s">
        <v>29</v>
      </c>
      <c r="E306" s="67">
        <v>4104816</v>
      </c>
      <c r="F306" s="65">
        <v>181</v>
      </c>
      <c r="G306" s="65">
        <v>180</v>
      </c>
    </row>
    <row r="307" spans="4:7" x14ac:dyDescent="0.25">
      <c r="D307" s="67" t="s">
        <v>29</v>
      </c>
      <c r="E307" s="67">
        <v>4104817</v>
      </c>
      <c r="F307" s="65">
        <v>162</v>
      </c>
      <c r="G307" s="65">
        <v>170</v>
      </c>
    </row>
    <row r="308" spans="4:7" x14ac:dyDescent="0.25">
      <c r="D308" s="67" t="s">
        <v>29</v>
      </c>
      <c r="E308" s="67">
        <v>4104818</v>
      </c>
      <c r="F308" s="65">
        <v>430</v>
      </c>
      <c r="G308" s="65">
        <v>433</v>
      </c>
    </row>
    <row r="309" spans="4:7" x14ac:dyDescent="0.25">
      <c r="D309" s="67" t="s">
        <v>29</v>
      </c>
      <c r="E309" s="67">
        <v>4104819</v>
      </c>
      <c r="F309" s="65">
        <v>524</v>
      </c>
      <c r="G309" s="65">
        <v>575</v>
      </c>
    </row>
    <row r="310" spans="4:7" x14ac:dyDescent="0.25">
      <c r="D310" s="67" t="s">
        <v>29</v>
      </c>
      <c r="E310" s="67">
        <v>4104820</v>
      </c>
      <c r="F310" s="65">
        <v>365</v>
      </c>
      <c r="G310" s="65">
        <v>383</v>
      </c>
    </row>
    <row r="311" spans="4:7" x14ac:dyDescent="0.25">
      <c r="D311" s="67" t="s">
        <v>29</v>
      </c>
      <c r="E311" s="67">
        <v>4104821</v>
      </c>
      <c r="F311" s="65">
        <v>399</v>
      </c>
      <c r="G311" s="65">
        <v>423</v>
      </c>
    </row>
    <row r="312" spans="4:7" x14ac:dyDescent="0.25">
      <c r="D312" s="67" t="s">
        <v>29</v>
      </c>
      <c r="E312" s="67">
        <v>4104822</v>
      </c>
      <c r="F312" s="65">
        <v>264</v>
      </c>
      <c r="G312" s="65">
        <v>290</v>
      </c>
    </row>
    <row r="313" spans="4:7" x14ac:dyDescent="0.25">
      <c r="D313" s="67" t="s">
        <v>29</v>
      </c>
      <c r="E313" s="67">
        <v>4104823</v>
      </c>
      <c r="F313" s="65">
        <v>179</v>
      </c>
      <c r="G313" s="65">
        <v>212</v>
      </c>
    </row>
    <row r="314" spans="4:7" x14ac:dyDescent="0.25">
      <c r="D314" s="67" t="s">
        <v>29</v>
      </c>
      <c r="E314" s="67">
        <v>4104824</v>
      </c>
      <c r="F314" s="65">
        <v>309</v>
      </c>
      <c r="G314" s="65">
        <v>305</v>
      </c>
    </row>
    <row r="315" spans="4:7" x14ac:dyDescent="0.25">
      <c r="D315" s="67" t="s">
        <v>29</v>
      </c>
      <c r="E315" s="67">
        <v>4104825</v>
      </c>
      <c r="F315" s="65">
        <v>276</v>
      </c>
      <c r="G315" s="65">
        <v>292</v>
      </c>
    </row>
    <row r="316" spans="4:7" x14ac:dyDescent="0.25">
      <c r="D316" s="67" t="s">
        <v>29</v>
      </c>
      <c r="E316" s="67">
        <v>4104826</v>
      </c>
      <c r="F316" s="65">
        <v>300</v>
      </c>
      <c r="G316" s="65">
        <v>309</v>
      </c>
    </row>
    <row r="317" spans="4:7" x14ac:dyDescent="0.25">
      <c r="D317" s="67" t="s">
        <v>29</v>
      </c>
      <c r="E317" s="67">
        <v>4104827</v>
      </c>
      <c r="F317" s="65">
        <v>142</v>
      </c>
      <c r="G317" s="65">
        <v>139</v>
      </c>
    </row>
    <row r="318" spans="4:7" x14ac:dyDescent="0.25">
      <c r="D318" s="67" t="s">
        <v>29</v>
      </c>
      <c r="E318" s="67">
        <v>4104828</v>
      </c>
      <c r="F318" s="65">
        <v>817</v>
      </c>
      <c r="G318" s="65">
        <v>849</v>
      </c>
    </row>
    <row r="319" spans="4:7" x14ac:dyDescent="0.25">
      <c r="D319" s="67" t="s">
        <v>29</v>
      </c>
      <c r="E319" s="67">
        <v>4104829</v>
      </c>
      <c r="F319" s="65">
        <v>177</v>
      </c>
      <c r="G319" s="65">
        <v>180</v>
      </c>
    </row>
    <row r="320" spans="4:7" x14ac:dyDescent="0.25">
      <c r="D320" s="67" t="s">
        <v>29</v>
      </c>
      <c r="E320" s="67">
        <v>4104830</v>
      </c>
      <c r="F320" s="65">
        <v>167</v>
      </c>
      <c r="G320" s="65">
        <v>177</v>
      </c>
    </row>
    <row r="321" spans="3:7" x14ac:dyDescent="0.25">
      <c r="D321" s="67" t="s">
        <v>29</v>
      </c>
      <c r="E321" s="67">
        <v>4104831</v>
      </c>
      <c r="F321" s="65">
        <v>461</v>
      </c>
      <c r="G321" s="65">
        <v>485</v>
      </c>
    </row>
    <row r="322" spans="3:7" x14ac:dyDescent="0.25">
      <c r="D322" s="67" t="s">
        <v>29</v>
      </c>
      <c r="E322" s="67">
        <v>4104832</v>
      </c>
      <c r="F322" s="65">
        <v>274</v>
      </c>
      <c r="G322" s="65">
        <v>294</v>
      </c>
    </row>
    <row r="323" spans="3:7" x14ac:dyDescent="0.25">
      <c r="D323" s="67" t="s">
        <v>29</v>
      </c>
      <c r="E323" s="67">
        <v>4104833</v>
      </c>
      <c r="F323" s="65">
        <v>198</v>
      </c>
      <c r="G323" s="65">
        <v>210</v>
      </c>
    </row>
    <row r="324" spans="3:7" x14ac:dyDescent="0.25">
      <c r="D324" s="67" t="s">
        <v>29</v>
      </c>
      <c r="E324" s="67">
        <v>4104834</v>
      </c>
      <c r="F324" s="65">
        <v>187</v>
      </c>
      <c r="G324" s="65">
        <v>188</v>
      </c>
    </row>
    <row r="325" spans="3:7" x14ac:dyDescent="0.25">
      <c r="D325" s="67" t="s">
        <v>20</v>
      </c>
      <c r="E325" s="67">
        <v>4103502</v>
      </c>
      <c r="F325" s="65">
        <v>228</v>
      </c>
      <c r="G325" s="65">
        <v>229</v>
      </c>
    </row>
    <row r="326" spans="3:7" x14ac:dyDescent="0.25">
      <c r="D326" s="67" t="s">
        <v>20</v>
      </c>
      <c r="E326" s="67">
        <v>4103504</v>
      </c>
      <c r="F326" s="65">
        <v>12</v>
      </c>
      <c r="G326" s="65">
        <v>12</v>
      </c>
    </row>
    <row r="327" spans="3:7" x14ac:dyDescent="0.25">
      <c r="D327" s="82" t="s">
        <v>35</v>
      </c>
      <c r="E327" s="82">
        <v>4103901</v>
      </c>
      <c r="F327" s="81">
        <v>1</v>
      </c>
      <c r="G327" s="81">
        <v>1</v>
      </c>
    </row>
    <row r="328" spans="3:7" x14ac:dyDescent="0.25">
      <c r="D328" s="82" t="s">
        <v>36</v>
      </c>
      <c r="E328" s="82">
        <v>4109801</v>
      </c>
      <c r="F328" s="81">
        <v>0</v>
      </c>
      <c r="G328" s="81">
        <v>0</v>
      </c>
    </row>
    <row r="329" spans="3:7" s="80" customFormat="1" x14ac:dyDescent="0.25">
      <c r="D329" s="84" t="s">
        <v>34</v>
      </c>
      <c r="E329" s="84">
        <v>4104518</v>
      </c>
      <c r="F329" s="83">
        <v>290</v>
      </c>
      <c r="G329" s="83">
        <v>305</v>
      </c>
    </row>
    <row r="330" spans="3:7" s="80" customFormat="1" x14ac:dyDescent="0.25">
      <c r="D330" s="84" t="s">
        <v>34</v>
      </c>
      <c r="E330" s="84">
        <v>4104519</v>
      </c>
      <c r="F330" s="83">
        <v>9</v>
      </c>
      <c r="G330" s="83">
        <v>9</v>
      </c>
    </row>
    <row r="331" spans="3:7" x14ac:dyDescent="0.25">
      <c r="D331" s="84" t="s">
        <v>34</v>
      </c>
      <c r="E331" s="84">
        <v>4104520</v>
      </c>
      <c r="F331" s="83">
        <v>108</v>
      </c>
      <c r="G331" s="83">
        <v>143</v>
      </c>
    </row>
    <row r="332" spans="3:7" x14ac:dyDescent="0.25">
      <c r="D332" s="84" t="s">
        <v>34</v>
      </c>
      <c r="E332" s="84">
        <v>4104522</v>
      </c>
      <c r="F332" s="83">
        <v>2</v>
      </c>
      <c r="G332" s="83">
        <v>2</v>
      </c>
    </row>
    <row r="333" spans="3:7" x14ac:dyDescent="0.25">
      <c r="C333" s="60" t="s">
        <v>30</v>
      </c>
      <c r="D333" s="67" t="s">
        <v>28</v>
      </c>
      <c r="E333" s="67">
        <v>4104628</v>
      </c>
      <c r="F333" s="65">
        <v>39</v>
      </c>
      <c r="G333" s="65">
        <v>43</v>
      </c>
    </row>
    <row r="334" spans="3:7" x14ac:dyDescent="0.25">
      <c r="D334" s="67" t="s">
        <v>28</v>
      </c>
      <c r="E334" s="67">
        <v>4104630</v>
      </c>
      <c r="F334" s="65">
        <v>2</v>
      </c>
      <c r="G334" s="65">
        <v>3</v>
      </c>
    </row>
    <row r="335" spans="3:7" x14ac:dyDescent="0.25">
      <c r="D335" s="67" t="s">
        <v>31</v>
      </c>
      <c r="E335" s="69">
        <v>4105003</v>
      </c>
      <c r="F335" s="65">
        <v>236</v>
      </c>
      <c r="G335" s="65">
        <v>235</v>
      </c>
    </row>
    <row r="336" spans="3:7" x14ac:dyDescent="0.25">
      <c r="D336" s="67" t="s">
        <v>31</v>
      </c>
      <c r="E336" s="69">
        <v>4105004</v>
      </c>
      <c r="F336" s="65">
        <v>305</v>
      </c>
      <c r="G336" s="65">
        <v>305</v>
      </c>
    </row>
    <row r="337" spans="4:7" x14ac:dyDescent="0.25">
      <c r="D337" s="67" t="s">
        <v>31</v>
      </c>
      <c r="E337" s="69">
        <v>4105005</v>
      </c>
      <c r="F337" s="65">
        <v>305</v>
      </c>
      <c r="G337" s="65">
        <v>306</v>
      </c>
    </row>
    <row r="338" spans="4:7" x14ac:dyDescent="0.25">
      <c r="D338" s="67" t="s">
        <v>31</v>
      </c>
      <c r="E338" s="69">
        <v>4105006</v>
      </c>
      <c r="F338" s="65">
        <v>233</v>
      </c>
      <c r="G338" s="65">
        <v>230</v>
      </c>
    </row>
    <row r="339" spans="4:7" x14ac:dyDescent="0.25">
      <c r="D339" s="67" t="s">
        <v>31</v>
      </c>
      <c r="E339" s="69">
        <v>4105007</v>
      </c>
      <c r="F339" s="65">
        <v>214</v>
      </c>
      <c r="G339" s="65">
        <v>212</v>
      </c>
    </row>
    <row r="340" spans="4:7" x14ac:dyDescent="0.25">
      <c r="D340" s="67" t="s">
        <v>31</v>
      </c>
      <c r="E340" s="69">
        <v>4105008</v>
      </c>
      <c r="F340" s="65">
        <v>384</v>
      </c>
      <c r="G340" s="65">
        <v>378</v>
      </c>
    </row>
    <row r="341" spans="4:7" x14ac:dyDescent="0.25">
      <c r="D341" s="67" t="s">
        <v>31</v>
      </c>
      <c r="E341" s="69">
        <v>4105009</v>
      </c>
      <c r="F341" s="65">
        <v>390</v>
      </c>
      <c r="G341" s="65">
        <v>391</v>
      </c>
    </row>
    <row r="342" spans="4:7" x14ac:dyDescent="0.25">
      <c r="D342" s="67" t="s">
        <v>31</v>
      </c>
      <c r="E342" s="69">
        <v>4105010</v>
      </c>
      <c r="F342" s="65">
        <v>276</v>
      </c>
      <c r="G342" s="65">
        <v>273</v>
      </c>
    </row>
    <row r="343" spans="4:7" x14ac:dyDescent="0.25">
      <c r="D343" s="67" t="s">
        <v>31</v>
      </c>
      <c r="E343" s="69">
        <v>4105011</v>
      </c>
      <c r="F343" s="65">
        <v>312</v>
      </c>
      <c r="G343" s="65">
        <v>313</v>
      </c>
    </row>
    <row r="344" spans="4:7" x14ac:dyDescent="0.25">
      <c r="D344" s="67" t="s">
        <v>31</v>
      </c>
      <c r="E344" s="69">
        <v>4105012</v>
      </c>
      <c r="F344" s="65">
        <v>345</v>
      </c>
      <c r="G344" s="65">
        <v>338</v>
      </c>
    </row>
    <row r="345" spans="4:7" x14ac:dyDescent="0.25">
      <c r="D345" s="67" t="s">
        <v>31</v>
      </c>
      <c r="E345" s="69">
        <v>4105013</v>
      </c>
      <c r="F345" s="65">
        <v>216</v>
      </c>
      <c r="G345" s="65">
        <v>217</v>
      </c>
    </row>
    <row r="346" spans="4:7" x14ac:dyDescent="0.25">
      <c r="D346" s="67" t="s">
        <v>31</v>
      </c>
      <c r="E346" s="69">
        <v>4105014</v>
      </c>
      <c r="F346" s="65">
        <v>234</v>
      </c>
      <c r="G346" s="65">
        <v>235</v>
      </c>
    </row>
    <row r="347" spans="4:7" x14ac:dyDescent="0.25">
      <c r="D347" s="67" t="s">
        <v>31</v>
      </c>
      <c r="E347" s="69">
        <v>4105015</v>
      </c>
      <c r="F347" s="65">
        <v>324</v>
      </c>
      <c r="G347" s="65">
        <v>318</v>
      </c>
    </row>
    <row r="348" spans="4:7" x14ac:dyDescent="0.25">
      <c r="D348" s="67" t="s">
        <v>31</v>
      </c>
      <c r="E348" s="69">
        <v>4105021</v>
      </c>
      <c r="F348" s="65">
        <v>220</v>
      </c>
      <c r="G348" s="65">
        <v>221</v>
      </c>
    </row>
    <row r="349" spans="4:7" x14ac:dyDescent="0.25">
      <c r="D349" s="67" t="s">
        <v>31</v>
      </c>
      <c r="E349" s="69">
        <v>4105022</v>
      </c>
      <c r="F349" s="65">
        <v>158</v>
      </c>
      <c r="G349" s="65">
        <v>159</v>
      </c>
    </row>
    <row r="350" spans="4:7" x14ac:dyDescent="0.25">
      <c r="D350" s="67" t="s">
        <v>31</v>
      </c>
      <c r="E350" s="69">
        <v>4105023</v>
      </c>
      <c r="F350" s="65">
        <v>183</v>
      </c>
      <c r="G350" s="65">
        <v>176</v>
      </c>
    </row>
    <row r="351" spans="4:7" x14ac:dyDescent="0.25">
      <c r="D351" s="67" t="s">
        <v>32</v>
      </c>
      <c r="E351" s="69">
        <v>4104703</v>
      </c>
      <c r="F351" s="65">
        <v>254</v>
      </c>
      <c r="G351" s="65">
        <v>252</v>
      </c>
    </row>
    <row r="352" spans="4:7" x14ac:dyDescent="0.25">
      <c r="D352" s="67" t="s">
        <v>32</v>
      </c>
      <c r="E352" s="69">
        <v>4104704</v>
      </c>
      <c r="F352" s="65">
        <v>327</v>
      </c>
      <c r="G352" s="65">
        <v>342</v>
      </c>
    </row>
    <row r="353" spans="4:7" x14ac:dyDescent="0.25">
      <c r="D353" s="67" t="s">
        <v>32</v>
      </c>
      <c r="E353" s="69">
        <v>4104705</v>
      </c>
      <c r="F353" s="65">
        <v>393</v>
      </c>
      <c r="G353" s="65">
        <v>410</v>
      </c>
    </row>
    <row r="354" spans="4:7" x14ac:dyDescent="0.25">
      <c r="D354" s="67" t="s">
        <v>32</v>
      </c>
      <c r="E354" s="69">
        <v>4104706</v>
      </c>
      <c r="F354" s="65">
        <v>269</v>
      </c>
      <c r="G354" s="65">
        <v>283</v>
      </c>
    </row>
    <row r="355" spans="4:7" x14ac:dyDescent="0.25">
      <c r="D355" s="67" t="s">
        <v>32</v>
      </c>
      <c r="E355" s="69">
        <v>4104707</v>
      </c>
      <c r="F355" s="65">
        <v>377</v>
      </c>
      <c r="G355" s="65">
        <v>380</v>
      </c>
    </row>
    <row r="356" spans="4:7" x14ac:dyDescent="0.25">
      <c r="D356" s="67" t="s">
        <v>32</v>
      </c>
      <c r="E356" s="69">
        <v>4104708</v>
      </c>
      <c r="F356" s="65">
        <v>385</v>
      </c>
      <c r="G356" s="65">
        <v>382</v>
      </c>
    </row>
    <row r="357" spans="4:7" x14ac:dyDescent="0.25">
      <c r="D357" s="67" t="s">
        <v>32</v>
      </c>
      <c r="E357" s="69">
        <v>4104709</v>
      </c>
      <c r="F357" s="65">
        <v>283</v>
      </c>
      <c r="G357" s="65">
        <v>281</v>
      </c>
    </row>
    <row r="358" spans="4:7" x14ac:dyDescent="0.25">
      <c r="D358" s="67" t="s">
        <v>32</v>
      </c>
      <c r="E358" s="69">
        <v>4104710</v>
      </c>
      <c r="F358" s="65">
        <v>208</v>
      </c>
      <c r="G358" s="65">
        <v>205</v>
      </c>
    </row>
    <row r="359" spans="4:7" x14ac:dyDescent="0.25">
      <c r="D359" s="67" t="s">
        <v>32</v>
      </c>
      <c r="E359" s="69">
        <v>4104713</v>
      </c>
      <c r="F359" s="65">
        <v>323</v>
      </c>
      <c r="G359" s="65">
        <v>365</v>
      </c>
    </row>
    <row r="360" spans="4:7" x14ac:dyDescent="0.25">
      <c r="D360" s="67" t="s">
        <v>32</v>
      </c>
      <c r="E360" s="69">
        <v>4104714</v>
      </c>
      <c r="F360" s="65">
        <v>355</v>
      </c>
      <c r="G360" s="65">
        <v>343</v>
      </c>
    </row>
    <row r="361" spans="4:7" x14ac:dyDescent="0.25">
      <c r="D361" s="67" t="s">
        <v>32</v>
      </c>
      <c r="E361" s="69">
        <v>4104715</v>
      </c>
      <c r="F361" s="65">
        <v>195</v>
      </c>
      <c r="G361" s="65">
        <v>193</v>
      </c>
    </row>
    <row r="362" spans="4:7" x14ac:dyDescent="0.25">
      <c r="D362" s="67" t="s">
        <v>32</v>
      </c>
      <c r="E362" s="69">
        <v>4104716</v>
      </c>
      <c r="F362" s="65">
        <v>0</v>
      </c>
      <c r="G362" s="65">
        <v>0</v>
      </c>
    </row>
    <row r="363" spans="4:7" x14ac:dyDescent="0.25">
      <c r="D363" s="67" t="s">
        <v>32</v>
      </c>
      <c r="E363" s="69">
        <v>4104727</v>
      </c>
      <c r="F363" s="65">
        <v>187</v>
      </c>
      <c r="G363" s="65">
        <v>182</v>
      </c>
    </row>
    <row r="364" spans="4:7" x14ac:dyDescent="0.25">
      <c r="D364" s="67" t="s">
        <v>32</v>
      </c>
      <c r="E364" s="69">
        <v>4104737</v>
      </c>
      <c r="F364" s="65">
        <v>445</v>
      </c>
      <c r="G364" s="65">
        <v>461</v>
      </c>
    </row>
    <row r="365" spans="4:7" x14ac:dyDescent="0.25">
      <c r="D365" s="67" t="s">
        <v>32</v>
      </c>
      <c r="E365" s="69">
        <v>4104738</v>
      </c>
      <c r="F365" s="65">
        <v>356</v>
      </c>
      <c r="G365" s="65">
        <v>364</v>
      </c>
    </row>
    <row r="366" spans="4:7" x14ac:dyDescent="0.25">
      <c r="D366" s="67" t="s">
        <v>32</v>
      </c>
      <c r="E366" s="69">
        <v>4104739</v>
      </c>
      <c r="F366" s="65">
        <v>434</v>
      </c>
      <c r="G366" s="65">
        <v>453</v>
      </c>
    </row>
    <row r="367" spans="4:7" x14ac:dyDescent="0.25">
      <c r="D367" s="67" t="s">
        <v>32</v>
      </c>
      <c r="E367" s="69">
        <v>4104740</v>
      </c>
      <c r="F367" s="65">
        <v>220</v>
      </c>
      <c r="G367" s="65">
        <v>217</v>
      </c>
    </row>
    <row r="368" spans="4:7" x14ac:dyDescent="0.25">
      <c r="D368" s="67" t="s">
        <v>32</v>
      </c>
      <c r="E368" s="69">
        <v>4104741</v>
      </c>
      <c r="F368" s="65">
        <v>310</v>
      </c>
      <c r="G368" s="65">
        <v>312</v>
      </c>
    </row>
    <row r="369" spans="4:7" x14ac:dyDescent="0.25">
      <c r="D369" s="67" t="s">
        <v>32</v>
      </c>
      <c r="E369" s="69">
        <v>4104744</v>
      </c>
      <c r="F369" s="65">
        <v>313</v>
      </c>
      <c r="G369" s="65">
        <v>331</v>
      </c>
    </row>
    <row r="370" spans="4:7" x14ac:dyDescent="0.25">
      <c r="D370" s="67" t="s">
        <v>33</v>
      </c>
      <c r="E370" s="67">
        <v>4104923</v>
      </c>
      <c r="F370" s="65">
        <v>1365</v>
      </c>
      <c r="G370" s="65">
        <v>1642</v>
      </c>
    </row>
    <row r="371" spans="4:7" x14ac:dyDescent="0.25">
      <c r="D371" s="67"/>
      <c r="E371" s="67"/>
      <c r="F371" s="65"/>
      <c r="G371" s="65"/>
    </row>
    <row r="372" spans="4:7" x14ac:dyDescent="0.25">
      <c r="D372" s="67"/>
      <c r="E372" s="67"/>
      <c r="F372" s="65"/>
      <c r="G372" s="65"/>
    </row>
    <row r="373" spans="4:7" x14ac:dyDescent="0.25">
      <c r="D373" s="67"/>
      <c r="E373" s="67"/>
      <c r="F373" s="65"/>
      <c r="G373" s="65"/>
    </row>
    <row r="374" spans="4:7" x14ac:dyDescent="0.25">
      <c r="D374" s="67"/>
      <c r="E374" s="67"/>
      <c r="F374" s="65"/>
      <c r="G374" s="65"/>
    </row>
    <row r="375" spans="4:7" x14ac:dyDescent="0.25">
      <c r="D375" s="67"/>
      <c r="E375" s="67"/>
      <c r="F375" s="65"/>
      <c r="G375" s="65"/>
    </row>
    <row r="376" spans="4:7" x14ac:dyDescent="0.25">
      <c r="D376" s="67"/>
      <c r="E376" s="67"/>
      <c r="F376" s="65"/>
      <c r="G376" s="65"/>
    </row>
    <row r="377" spans="4:7" x14ac:dyDescent="0.25">
      <c r="D377" s="67"/>
      <c r="E377" s="67"/>
      <c r="F377" s="65"/>
      <c r="G377" s="65"/>
    </row>
    <row r="378" spans="4:7" x14ac:dyDescent="0.25">
      <c r="D378" s="67"/>
      <c r="E378" s="67"/>
      <c r="F378" s="65"/>
      <c r="G378" s="65"/>
    </row>
    <row r="379" spans="4:7" x14ac:dyDescent="0.25">
      <c r="D379" s="67"/>
      <c r="E379" s="67"/>
      <c r="F379" s="65"/>
      <c r="G379" s="65"/>
    </row>
    <row r="380" spans="4:7" x14ac:dyDescent="0.25">
      <c r="D380" s="67"/>
      <c r="E380" s="69"/>
      <c r="F380" s="65"/>
      <c r="G380" s="65"/>
    </row>
    <row r="391" spans="8:8" x14ac:dyDescent="0.25">
      <c r="H391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0"/>
  <sheetViews>
    <sheetView workbookViewId="0">
      <selection activeCell="J4" sqref="J4"/>
    </sheetView>
  </sheetViews>
  <sheetFormatPr defaultColWidth="8.85546875" defaultRowHeight="15" x14ac:dyDescent="0.25"/>
  <cols>
    <col min="1" max="1" width="8.85546875" style="39"/>
    <col min="2" max="2" width="16.7109375" style="39" customWidth="1"/>
    <col min="3" max="3" width="18.7109375" style="39" bestFit="1" customWidth="1"/>
    <col min="4" max="4" width="33.28515625" style="39" customWidth="1"/>
    <col min="5" max="5" width="30.7109375" style="39" customWidth="1"/>
    <col min="6" max="6" width="23" style="39" customWidth="1"/>
    <col min="7" max="7" width="31.5703125" style="39" customWidth="1"/>
    <col min="8" max="16384" width="8.85546875" style="39"/>
  </cols>
  <sheetData>
    <row r="1" spans="2:11" ht="34.15" customHeight="1" x14ac:dyDescent="0.25">
      <c r="E1" s="40" t="s">
        <v>2</v>
      </c>
      <c r="F1" s="41" t="s">
        <v>3</v>
      </c>
      <c r="G1" s="41" t="s">
        <v>4</v>
      </c>
    </row>
    <row r="2" spans="2:11" x14ac:dyDescent="0.25">
      <c r="B2" s="39" t="s">
        <v>30</v>
      </c>
      <c r="F2" s="47">
        <f>107636-SUM(F7:F44)+SUM(F46:F20000)</f>
        <v>121692</v>
      </c>
      <c r="G2" s="47">
        <f>109253-SUM(G7:G44)+SUM(G46:G20000)</f>
        <v>123275</v>
      </c>
      <c r="I2" s="189"/>
      <c r="J2" s="189">
        <v>17</v>
      </c>
      <c r="K2" s="189">
        <v>22</v>
      </c>
    </row>
    <row r="3" spans="2:11" x14ac:dyDescent="0.25">
      <c r="F3" s="4"/>
      <c r="G3" s="47"/>
      <c r="I3" s="189" t="s">
        <v>21</v>
      </c>
      <c r="J3" s="192">
        <f>SUM(F7:F44)</f>
        <v>11375</v>
      </c>
      <c r="K3" s="192">
        <f>SUM(G7:G44)</f>
        <v>11751</v>
      </c>
    </row>
    <row r="4" spans="2:11" x14ac:dyDescent="0.25">
      <c r="E4" s="39" t="s">
        <v>15</v>
      </c>
      <c r="F4" s="47">
        <v>107553</v>
      </c>
      <c r="G4" s="47">
        <v>118436</v>
      </c>
      <c r="I4" s="189" t="s">
        <v>23</v>
      </c>
      <c r="J4" s="192">
        <f>SUM(F46:F1894)</f>
        <v>25431</v>
      </c>
      <c r="K4" s="192">
        <f>SUM(G46:G1894)</f>
        <v>25773</v>
      </c>
    </row>
    <row r="5" spans="2:11" x14ac:dyDescent="0.25">
      <c r="E5" s="39" t="s">
        <v>16</v>
      </c>
      <c r="F5" s="47">
        <v>131453</v>
      </c>
      <c r="G5" s="47">
        <v>127026</v>
      </c>
      <c r="J5" s="207">
        <f>J4-J3</f>
        <v>14056</v>
      </c>
      <c r="K5" s="207">
        <f>K4-K3</f>
        <v>14022</v>
      </c>
    </row>
    <row r="6" spans="2:11" x14ac:dyDescent="0.25">
      <c r="C6" s="39" t="s">
        <v>24</v>
      </c>
      <c r="F6" s="47"/>
      <c r="G6" s="47"/>
    </row>
    <row r="7" spans="2:11" x14ac:dyDescent="0.25">
      <c r="B7" s="39" t="s">
        <v>21</v>
      </c>
      <c r="C7" s="39" t="s">
        <v>0</v>
      </c>
      <c r="D7" s="84" t="s">
        <v>28</v>
      </c>
      <c r="E7" s="84">
        <v>4104628</v>
      </c>
      <c r="F7" s="83">
        <v>39</v>
      </c>
      <c r="G7" s="83">
        <v>43</v>
      </c>
    </row>
    <row r="8" spans="2:11" x14ac:dyDescent="0.25">
      <c r="D8" s="84" t="s">
        <v>28</v>
      </c>
      <c r="E8" s="84">
        <v>4104630</v>
      </c>
      <c r="F8" s="83">
        <v>2</v>
      </c>
      <c r="G8" s="83">
        <v>3</v>
      </c>
    </row>
    <row r="9" spans="2:11" x14ac:dyDescent="0.25">
      <c r="D9" s="84" t="s">
        <v>31</v>
      </c>
      <c r="E9" s="69">
        <v>4105003</v>
      </c>
      <c r="F9" s="83">
        <v>236</v>
      </c>
      <c r="G9" s="83">
        <v>235</v>
      </c>
    </row>
    <row r="10" spans="2:11" x14ac:dyDescent="0.25">
      <c r="D10" s="84" t="s">
        <v>31</v>
      </c>
      <c r="E10" s="69">
        <v>4105004</v>
      </c>
      <c r="F10" s="83">
        <v>305</v>
      </c>
      <c r="G10" s="83">
        <v>305</v>
      </c>
    </row>
    <row r="11" spans="2:11" x14ac:dyDescent="0.25">
      <c r="D11" s="84" t="s">
        <v>31</v>
      </c>
      <c r="E11" s="69">
        <v>4105005</v>
      </c>
      <c r="F11" s="83">
        <v>305</v>
      </c>
      <c r="G11" s="83">
        <v>306</v>
      </c>
    </row>
    <row r="12" spans="2:11" x14ac:dyDescent="0.25">
      <c r="D12" s="84" t="s">
        <v>31</v>
      </c>
      <c r="E12" s="69">
        <v>4105006</v>
      </c>
      <c r="F12" s="83">
        <v>233</v>
      </c>
      <c r="G12" s="83">
        <v>230</v>
      </c>
    </row>
    <row r="13" spans="2:11" x14ac:dyDescent="0.25">
      <c r="D13" s="84" t="s">
        <v>31</v>
      </c>
      <c r="E13" s="69">
        <v>4105007</v>
      </c>
      <c r="F13" s="83">
        <v>214</v>
      </c>
      <c r="G13" s="83">
        <v>212</v>
      </c>
    </row>
    <row r="14" spans="2:11" x14ac:dyDescent="0.25">
      <c r="D14" s="84" t="s">
        <v>31</v>
      </c>
      <c r="E14" s="69">
        <v>4105008</v>
      </c>
      <c r="F14" s="83">
        <v>384</v>
      </c>
      <c r="G14" s="83">
        <v>378</v>
      </c>
    </row>
    <row r="15" spans="2:11" x14ac:dyDescent="0.25">
      <c r="D15" s="84" t="s">
        <v>31</v>
      </c>
      <c r="E15" s="69">
        <v>4105009</v>
      </c>
      <c r="F15" s="83">
        <v>390</v>
      </c>
      <c r="G15" s="83">
        <v>391</v>
      </c>
    </row>
    <row r="16" spans="2:11" x14ac:dyDescent="0.25">
      <c r="D16" s="84" t="s">
        <v>31</v>
      </c>
      <c r="E16" s="69">
        <v>4105010</v>
      </c>
      <c r="F16" s="83">
        <v>276</v>
      </c>
      <c r="G16" s="83">
        <v>273</v>
      </c>
    </row>
    <row r="17" spans="4:8" x14ac:dyDescent="0.25">
      <c r="D17" s="84" t="s">
        <v>31</v>
      </c>
      <c r="E17" s="69">
        <v>4105011</v>
      </c>
      <c r="F17" s="83">
        <v>312</v>
      </c>
      <c r="G17" s="83">
        <v>313</v>
      </c>
    </row>
    <row r="18" spans="4:8" x14ac:dyDescent="0.25">
      <c r="D18" s="84" t="s">
        <v>31</v>
      </c>
      <c r="E18" s="69">
        <v>4105012</v>
      </c>
      <c r="F18" s="83">
        <v>345</v>
      </c>
      <c r="G18" s="83">
        <v>338</v>
      </c>
    </row>
    <row r="19" spans="4:8" x14ac:dyDescent="0.25">
      <c r="D19" s="84" t="s">
        <v>31</v>
      </c>
      <c r="E19" s="69">
        <v>4105013</v>
      </c>
      <c r="F19" s="83">
        <v>216</v>
      </c>
      <c r="G19" s="83">
        <v>217</v>
      </c>
    </row>
    <row r="20" spans="4:8" x14ac:dyDescent="0.25">
      <c r="D20" s="84" t="s">
        <v>31</v>
      </c>
      <c r="E20" s="69">
        <v>4105014</v>
      </c>
      <c r="F20" s="83">
        <v>234</v>
      </c>
      <c r="G20" s="83">
        <v>235</v>
      </c>
    </row>
    <row r="21" spans="4:8" x14ac:dyDescent="0.25">
      <c r="D21" s="84" t="s">
        <v>31</v>
      </c>
      <c r="E21" s="69">
        <v>4105015</v>
      </c>
      <c r="F21" s="83">
        <v>324</v>
      </c>
      <c r="G21" s="83">
        <v>318</v>
      </c>
    </row>
    <row r="22" spans="4:8" x14ac:dyDescent="0.25">
      <c r="D22" s="84" t="s">
        <v>31</v>
      </c>
      <c r="E22" s="69">
        <v>4105021</v>
      </c>
      <c r="F22" s="83">
        <v>220</v>
      </c>
      <c r="G22" s="83">
        <v>221</v>
      </c>
    </row>
    <row r="23" spans="4:8" x14ac:dyDescent="0.25">
      <c r="D23" s="84" t="s">
        <v>31</v>
      </c>
      <c r="E23" s="69">
        <v>4105022</v>
      </c>
      <c r="F23" s="83">
        <v>158</v>
      </c>
      <c r="G23" s="83">
        <v>159</v>
      </c>
    </row>
    <row r="24" spans="4:8" x14ac:dyDescent="0.25">
      <c r="D24" s="84" t="s">
        <v>31</v>
      </c>
      <c r="E24" s="69">
        <v>4105023</v>
      </c>
      <c r="F24" s="83">
        <v>183</v>
      </c>
      <c r="G24" s="83">
        <v>176</v>
      </c>
    </row>
    <row r="25" spans="4:8" x14ac:dyDescent="0.25">
      <c r="D25" s="84" t="s">
        <v>32</v>
      </c>
      <c r="E25" s="69">
        <v>4104703</v>
      </c>
      <c r="F25" s="83">
        <v>254</v>
      </c>
      <c r="G25" s="83">
        <v>252</v>
      </c>
    </row>
    <row r="26" spans="4:8" x14ac:dyDescent="0.25">
      <c r="D26" s="84" t="s">
        <v>32</v>
      </c>
      <c r="E26" s="69">
        <v>4104704</v>
      </c>
      <c r="F26" s="83">
        <v>327</v>
      </c>
      <c r="G26" s="83">
        <v>342</v>
      </c>
      <c r="H26" s="45"/>
    </row>
    <row r="27" spans="4:8" x14ac:dyDescent="0.25">
      <c r="D27" s="84" t="s">
        <v>32</v>
      </c>
      <c r="E27" s="69">
        <v>4104705</v>
      </c>
      <c r="F27" s="83">
        <v>393</v>
      </c>
      <c r="G27" s="83">
        <v>410</v>
      </c>
      <c r="H27" s="45"/>
    </row>
    <row r="28" spans="4:8" x14ac:dyDescent="0.25">
      <c r="D28" s="84" t="s">
        <v>32</v>
      </c>
      <c r="E28" s="69">
        <v>4104706</v>
      </c>
      <c r="F28" s="83">
        <v>269</v>
      </c>
      <c r="G28" s="83">
        <v>283</v>
      </c>
      <c r="H28" s="45"/>
    </row>
    <row r="29" spans="4:8" x14ac:dyDescent="0.25">
      <c r="D29" s="84" t="s">
        <v>32</v>
      </c>
      <c r="E29" s="69">
        <v>4104707</v>
      </c>
      <c r="F29" s="83">
        <v>377</v>
      </c>
      <c r="G29" s="83">
        <v>380</v>
      </c>
      <c r="H29" s="45"/>
    </row>
    <row r="30" spans="4:8" x14ac:dyDescent="0.25">
      <c r="D30" s="84" t="s">
        <v>32</v>
      </c>
      <c r="E30" s="69">
        <v>4104708</v>
      </c>
      <c r="F30" s="83">
        <v>385</v>
      </c>
      <c r="G30" s="83">
        <v>382</v>
      </c>
      <c r="H30" s="45"/>
    </row>
    <row r="31" spans="4:8" x14ac:dyDescent="0.25">
      <c r="D31" s="84" t="s">
        <v>32</v>
      </c>
      <c r="E31" s="69">
        <v>4104709</v>
      </c>
      <c r="F31" s="83">
        <v>283</v>
      </c>
      <c r="G31" s="83">
        <v>281</v>
      </c>
      <c r="H31" s="45"/>
    </row>
    <row r="32" spans="4:8" x14ac:dyDescent="0.25">
      <c r="D32" s="84" t="s">
        <v>32</v>
      </c>
      <c r="E32" s="69">
        <v>4104710</v>
      </c>
      <c r="F32" s="83">
        <v>208</v>
      </c>
      <c r="G32" s="83">
        <v>205</v>
      </c>
      <c r="H32" s="45"/>
    </row>
    <row r="33" spans="2:8" x14ac:dyDescent="0.25">
      <c r="D33" s="84" t="s">
        <v>32</v>
      </c>
      <c r="E33" s="69">
        <v>4104713</v>
      </c>
      <c r="F33" s="83">
        <v>323</v>
      </c>
      <c r="G33" s="83">
        <v>365</v>
      </c>
      <c r="H33" s="45"/>
    </row>
    <row r="34" spans="2:8" x14ac:dyDescent="0.25">
      <c r="D34" s="84" t="s">
        <v>32</v>
      </c>
      <c r="E34" s="69">
        <v>4104714</v>
      </c>
      <c r="F34" s="83">
        <v>355</v>
      </c>
      <c r="G34" s="83">
        <v>343</v>
      </c>
      <c r="H34" s="45"/>
    </row>
    <row r="35" spans="2:8" x14ac:dyDescent="0.25">
      <c r="D35" s="84" t="s">
        <v>32</v>
      </c>
      <c r="E35" s="69">
        <v>4104715</v>
      </c>
      <c r="F35" s="83">
        <v>195</v>
      </c>
      <c r="G35" s="83">
        <v>193</v>
      </c>
      <c r="H35" s="45"/>
    </row>
    <row r="36" spans="2:8" x14ac:dyDescent="0.25">
      <c r="D36" s="84" t="s">
        <v>32</v>
      </c>
      <c r="E36" s="69">
        <v>4104716</v>
      </c>
      <c r="F36" s="83">
        <v>0</v>
      </c>
      <c r="G36" s="83">
        <v>0</v>
      </c>
      <c r="H36" s="45"/>
    </row>
    <row r="37" spans="2:8" x14ac:dyDescent="0.25">
      <c r="D37" s="84" t="s">
        <v>32</v>
      </c>
      <c r="E37" s="69">
        <v>4104727</v>
      </c>
      <c r="F37" s="83">
        <v>187</v>
      </c>
      <c r="G37" s="83">
        <v>182</v>
      </c>
      <c r="H37" s="45"/>
    </row>
    <row r="38" spans="2:8" x14ac:dyDescent="0.25">
      <c r="D38" s="84" t="s">
        <v>32</v>
      </c>
      <c r="E38" s="69">
        <v>4104737</v>
      </c>
      <c r="F38" s="83">
        <v>445</v>
      </c>
      <c r="G38" s="83">
        <v>461</v>
      </c>
      <c r="H38" s="45"/>
    </row>
    <row r="39" spans="2:8" x14ac:dyDescent="0.25">
      <c r="D39" s="84" t="s">
        <v>32</v>
      </c>
      <c r="E39" s="69">
        <v>4104738</v>
      </c>
      <c r="F39" s="83">
        <v>356</v>
      </c>
      <c r="G39" s="83">
        <v>364</v>
      </c>
      <c r="H39" s="45"/>
    </row>
    <row r="40" spans="2:8" x14ac:dyDescent="0.25">
      <c r="D40" s="84" t="s">
        <v>32</v>
      </c>
      <c r="E40" s="69">
        <v>4104739</v>
      </c>
      <c r="F40" s="83">
        <v>434</v>
      </c>
      <c r="G40" s="83">
        <v>453</v>
      </c>
      <c r="H40" s="45"/>
    </row>
    <row r="41" spans="2:8" x14ac:dyDescent="0.25">
      <c r="D41" s="84" t="s">
        <v>32</v>
      </c>
      <c r="E41" s="69">
        <v>4104740</v>
      </c>
      <c r="F41" s="83">
        <v>220</v>
      </c>
      <c r="G41" s="83">
        <v>217</v>
      </c>
    </row>
    <row r="42" spans="2:8" x14ac:dyDescent="0.25">
      <c r="D42" s="84" t="s">
        <v>32</v>
      </c>
      <c r="E42" s="69">
        <v>4104741</v>
      </c>
      <c r="F42" s="83">
        <v>310</v>
      </c>
      <c r="G42" s="83">
        <v>312</v>
      </c>
    </row>
    <row r="43" spans="2:8" x14ac:dyDescent="0.25">
      <c r="D43" s="84" t="s">
        <v>32</v>
      </c>
      <c r="E43" s="69">
        <v>4104744</v>
      </c>
      <c r="F43" s="83">
        <v>313</v>
      </c>
      <c r="G43" s="83">
        <v>331</v>
      </c>
    </row>
    <row r="44" spans="2:8" x14ac:dyDescent="0.25">
      <c r="D44" s="84" t="s">
        <v>33</v>
      </c>
      <c r="E44" s="84">
        <v>4104923</v>
      </c>
      <c r="F44" s="83">
        <v>1365</v>
      </c>
      <c r="G44" s="83">
        <v>1642</v>
      </c>
    </row>
    <row r="45" spans="2:8" x14ac:dyDescent="0.25">
      <c r="D45" s="46"/>
      <c r="E45" s="46"/>
      <c r="F45" s="44"/>
      <c r="G45" s="44"/>
    </row>
    <row r="46" spans="2:8" x14ac:dyDescent="0.25">
      <c r="B46" s="39" t="s">
        <v>23</v>
      </c>
      <c r="C46" s="39" t="s">
        <v>43</v>
      </c>
      <c r="D46" s="102" t="s">
        <v>37</v>
      </c>
      <c r="E46" s="86">
        <v>4105101</v>
      </c>
      <c r="F46" s="85">
        <v>278</v>
      </c>
      <c r="G46" s="85">
        <v>274</v>
      </c>
    </row>
    <row r="47" spans="2:8" x14ac:dyDescent="0.25">
      <c r="D47" s="86" t="s">
        <v>37</v>
      </c>
      <c r="E47" s="86">
        <v>4105102</v>
      </c>
      <c r="F47" s="85">
        <v>161</v>
      </c>
      <c r="G47" s="85">
        <v>162</v>
      </c>
    </row>
    <row r="48" spans="2:8" x14ac:dyDescent="0.25">
      <c r="D48" s="86" t="s">
        <v>37</v>
      </c>
      <c r="E48" s="86">
        <v>4105103</v>
      </c>
      <c r="F48" s="85">
        <v>224</v>
      </c>
      <c r="G48" s="85">
        <v>227</v>
      </c>
    </row>
    <row r="49" spans="4:7" x14ac:dyDescent="0.25">
      <c r="D49" s="86" t="s">
        <v>37</v>
      </c>
      <c r="E49" s="86">
        <v>4105104</v>
      </c>
      <c r="F49" s="85">
        <v>466</v>
      </c>
      <c r="G49" s="85">
        <v>469</v>
      </c>
    </row>
    <row r="50" spans="4:7" x14ac:dyDescent="0.25">
      <c r="D50" s="86" t="s">
        <v>37</v>
      </c>
      <c r="E50" s="86">
        <v>4105105</v>
      </c>
      <c r="F50" s="85">
        <v>279</v>
      </c>
      <c r="G50" s="85">
        <v>282</v>
      </c>
    </row>
    <row r="51" spans="4:7" x14ac:dyDescent="0.25">
      <c r="D51" s="86" t="s">
        <v>37</v>
      </c>
      <c r="E51" s="86">
        <v>4105106</v>
      </c>
      <c r="F51" s="85">
        <v>395</v>
      </c>
      <c r="G51" s="85">
        <v>399</v>
      </c>
    </row>
    <row r="52" spans="4:7" x14ac:dyDescent="0.25">
      <c r="D52" s="86" t="s">
        <v>37</v>
      </c>
      <c r="E52" s="86">
        <v>4105107</v>
      </c>
      <c r="F52" s="85">
        <v>29</v>
      </c>
      <c r="G52" s="85">
        <v>31</v>
      </c>
    </row>
    <row r="53" spans="4:7" x14ac:dyDescent="0.25">
      <c r="D53" s="86" t="s">
        <v>37</v>
      </c>
      <c r="E53" s="86">
        <v>4105108</v>
      </c>
      <c r="F53" s="85">
        <v>371</v>
      </c>
      <c r="G53" s="85">
        <v>379</v>
      </c>
    </row>
    <row r="54" spans="4:7" x14ac:dyDescent="0.25">
      <c r="D54" s="86" t="s">
        <v>37</v>
      </c>
      <c r="E54" s="86">
        <v>4105109</v>
      </c>
      <c r="F54" s="85">
        <v>297</v>
      </c>
      <c r="G54" s="85">
        <v>293</v>
      </c>
    </row>
    <row r="55" spans="4:7" x14ac:dyDescent="0.25">
      <c r="D55" s="86" t="s">
        <v>37</v>
      </c>
      <c r="E55" s="86">
        <v>4105110</v>
      </c>
      <c r="F55" s="85">
        <v>193</v>
      </c>
      <c r="G55" s="85">
        <v>190</v>
      </c>
    </row>
    <row r="56" spans="4:7" x14ac:dyDescent="0.25">
      <c r="D56" s="86" t="s">
        <v>37</v>
      </c>
      <c r="E56" s="86">
        <v>4105111</v>
      </c>
      <c r="F56" s="85">
        <v>349</v>
      </c>
      <c r="G56" s="85">
        <v>350</v>
      </c>
    </row>
    <row r="57" spans="4:7" x14ac:dyDescent="0.25">
      <c r="D57" s="86" t="s">
        <v>37</v>
      </c>
      <c r="E57" s="86">
        <v>4105112</v>
      </c>
      <c r="F57" s="85">
        <v>234</v>
      </c>
      <c r="G57" s="85">
        <v>244</v>
      </c>
    </row>
    <row r="58" spans="4:7" x14ac:dyDescent="0.25">
      <c r="D58" s="86" t="s">
        <v>37</v>
      </c>
      <c r="E58" s="86">
        <v>4105113</v>
      </c>
      <c r="F58" s="85">
        <v>178</v>
      </c>
      <c r="G58" s="85">
        <v>184</v>
      </c>
    </row>
    <row r="59" spans="4:7" x14ac:dyDescent="0.25">
      <c r="D59" s="86" t="s">
        <v>37</v>
      </c>
      <c r="E59" s="86">
        <v>4105114</v>
      </c>
      <c r="F59" s="85">
        <v>176</v>
      </c>
      <c r="G59" s="85">
        <v>178</v>
      </c>
    </row>
    <row r="60" spans="4:7" x14ac:dyDescent="0.25">
      <c r="D60" s="86" t="s">
        <v>37</v>
      </c>
      <c r="E60" s="86">
        <v>4105115</v>
      </c>
      <c r="F60" s="85">
        <v>276</v>
      </c>
      <c r="G60" s="85">
        <v>268</v>
      </c>
    </row>
    <row r="61" spans="4:7" x14ac:dyDescent="0.25">
      <c r="D61" s="86" t="s">
        <v>37</v>
      </c>
      <c r="E61" s="86">
        <v>4105116</v>
      </c>
      <c r="F61" s="85">
        <v>313</v>
      </c>
      <c r="G61" s="85">
        <v>312</v>
      </c>
    </row>
    <row r="62" spans="4:7" x14ac:dyDescent="0.25">
      <c r="D62" s="86" t="s">
        <v>37</v>
      </c>
      <c r="E62" s="86">
        <v>4105117</v>
      </c>
      <c r="F62" s="85">
        <v>219</v>
      </c>
      <c r="G62" s="85">
        <v>216</v>
      </c>
    </row>
    <row r="63" spans="4:7" x14ac:dyDescent="0.25">
      <c r="D63" s="86" t="s">
        <v>37</v>
      </c>
      <c r="E63" s="86">
        <v>4105118</v>
      </c>
      <c r="F63" s="85">
        <v>291</v>
      </c>
      <c r="G63" s="85">
        <v>288</v>
      </c>
    </row>
    <row r="64" spans="4:7" x14ac:dyDescent="0.25">
      <c r="D64" s="86" t="s">
        <v>37</v>
      </c>
      <c r="E64" s="86">
        <v>4105119</v>
      </c>
      <c r="F64" s="85">
        <v>217</v>
      </c>
      <c r="G64" s="85">
        <v>213</v>
      </c>
    </row>
    <row r="65" spans="4:7" x14ac:dyDescent="0.25">
      <c r="D65" s="86" t="s">
        <v>37</v>
      </c>
      <c r="E65" s="86">
        <v>4105120</v>
      </c>
      <c r="F65" s="85">
        <v>248</v>
      </c>
      <c r="G65" s="85">
        <v>250</v>
      </c>
    </row>
    <row r="66" spans="4:7" x14ac:dyDescent="0.25">
      <c r="D66" s="86" t="s">
        <v>37</v>
      </c>
      <c r="E66" s="86">
        <v>4105121</v>
      </c>
      <c r="F66" s="85">
        <v>380</v>
      </c>
      <c r="G66" s="85">
        <v>374</v>
      </c>
    </row>
    <row r="67" spans="4:7" x14ac:dyDescent="0.25">
      <c r="D67" s="86" t="s">
        <v>37</v>
      </c>
      <c r="E67" s="86">
        <v>4105122</v>
      </c>
      <c r="F67" s="85">
        <v>271</v>
      </c>
      <c r="G67" s="85">
        <v>271</v>
      </c>
    </row>
    <row r="68" spans="4:7" x14ac:dyDescent="0.25">
      <c r="D68" s="86" t="s">
        <v>37</v>
      </c>
      <c r="E68" s="86">
        <v>4105123</v>
      </c>
      <c r="F68" s="85">
        <v>289</v>
      </c>
      <c r="G68" s="85">
        <v>291</v>
      </c>
    </row>
    <row r="69" spans="4:7" x14ac:dyDescent="0.25">
      <c r="D69" s="86" t="s">
        <v>37</v>
      </c>
      <c r="E69" s="86">
        <v>4105124</v>
      </c>
      <c r="F69" s="85">
        <v>169</v>
      </c>
      <c r="G69" s="85">
        <v>167</v>
      </c>
    </row>
    <row r="70" spans="4:7" x14ac:dyDescent="0.25">
      <c r="D70" s="86" t="s">
        <v>37</v>
      </c>
      <c r="E70" s="86">
        <v>4105125</v>
      </c>
      <c r="F70" s="85">
        <v>276</v>
      </c>
      <c r="G70" s="85">
        <v>284</v>
      </c>
    </row>
    <row r="71" spans="4:7" x14ac:dyDescent="0.25">
      <c r="D71" s="86" t="s">
        <v>37</v>
      </c>
      <c r="E71" s="86">
        <v>4105126</v>
      </c>
      <c r="F71" s="85">
        <v>301</v>
      </c>
      <c r="G71" s="85">
        <v>297</v>
      </c>
    </row>
    <row r="72" spans="4:7" x14ac:dyDescent="0.25">
      <c r="D72" s="86" t="s">
        <v>37</v>
      </c>
      <c r="E72" s="86">
        <v>4105127</v>
      </c>
      <c r="F72" s="85">
        <v>352</v>
      </c>
      <c r="G72" s="85">
        <v>343</v>
      </c>
    </row>
    <row r="73" spans="4:7" x14ac:dyDescent="0.25">
      <c r="D73" s="86" t="s">
        <v>37</v>
      </c>
      <c r="E73" s="86">
        <v>4105128</v>
      </c>
      <c r="F73" s="85">
        <v>281</v>
      </c>
      <c r="G73" s="85">
        <v>283</v>
      </c>
    </row>
    <row r="74" spans="4:7" x14ac:dyDescent="0.25">
      <c r="D74" s="86" t="s">
        <v>37</v>
      </c>
      <c r="E74" s="86">
        <v>4105129</v>
      </c>
      <c r="F74" s="85">
        <v>372</v>
      </c>
      <c r="G74" s="85">
        <v>365</v>
      </c>
    </row>
    <row r="75" spans="4:7" x14ac:dyDescent="0.25">
      <c r="D75" s="86" t="s">
        <v>38</v>
      </c>
      <c r="E75" s="86">
        <v>4105204</v>
      </c>
      <c r="F75" s="85">
        <v>287</v>
      </c>
      <c r="G75" s="85">
        <v>300</v>
      </c>
    </row>
    <row r="76" spans="4:7" x14ac:dyDescent="0.25">
      <c r="D76" s="86" t="s">
        <v>38</v>
      </c>
      <c r="E76" s="86">
        <v>4105205</v>
      </c>
      <c r="F76" s="85">
        <v>374</v>
      </c>
      <c r="G76" s="85">
        <v>372</v>
      </c>
    </row>
    <row r="77" spans="4:7" x14ac:dyDescent="0.25">
      <c r="D77" s="86" t="s">
        <v>38</v>
      </c>
      <c r="E77" s="86">
        <v>4105209</v>
      </c>
      <c r="F77" s="85">
        <v>425</v>
      </c>
      <c r="G77" s="85">
        <v>432</v>
      </c>
    </row>
    <row r="78" spans="4:7" x14ac:dyDescent="0.25">
      <c r="D78" s="86" t="s">
        <v>38</v>
      </c>
      <c r="E78" s="86">
        <v>4105211</v>
      </c>
      <c r="F78" s="85">
        <v>0</v>
      </c>
      <c r="G78" s="85">
        <v>0</v>
      </c>
    </row>
    <row r="79" spans="4:7" x14ac:dyDescent="0.25">
      <c r="D79" s="86" t="s">
        <v>38</v>
      </c>
      <c r="E79" s="86">
        <v>4105212</v>
      </c>
      <c r="F79" s="85">
        <v>379</v>
      </c>
      <c r="G79" s="85">
        <v>382</v>
      </c>
    </row>
    <row r="80" spans="4:7" x14ac:dyDescent="0.25">
      <c r="D80" s="86" t="s">
        <v>38</v>
      </c>
      <c r="E80" s="86">
        <v>4105214</v>
      </c>
      <c r="F80" s="85">
        <v>335</v>
      </c>
      <c r="G80" s="85">
        <v>334</v>
      </c>
    </row>
    <row r="81" spans="4:8" x14ac:dyDescent="0.25">
      <c r="D81" s="86" t="s">
        <v>38</v>
      </c>
      <c r="E81" s="86">
        <v>4105215</v>
      </c>
      <c r="F81" s="85">
        <v>448</v>
      </c>
      <c r="G81" s="85">
        <v>443</v>
      </c>
    </row>
    <row r="82" spans="4:8" x14ac:dyDescent="0.25">
      <c r="D82" s="86" t="s">
        <v>38</v>
      </c>
      <c r="E82" s="86">
        <v>4105216</v>
      </c>
      <c r="F82" s="85">
        <v>463</v>
      </c>
      <c r="G82" s="85">
        <v>465</v>
      </c>
    </row>
    <row r="83" spans="4:8" x14ac:dyDescent="0.25">
      <c r="D83" s="86" t="s">
        <v>38</v>
      </c>
      <c r="E83" s="86">
        <v>4105217</v>
      </c>
      <c r="F83" s="85">
        <v>364</v>
      </c>
      <c r="G83" s="85">
        <v>372</v>
      </c>
    </row>
    <row r="84" spans="4:8" x14ac:dyDescent="0.25">
      <c r="D84" s="86" t="s">
        <v>38</v>
      </c>
      <c r="E84" s="86">
        <v>4105218</v>
      </c>
      <c r="F84" s="85">
        <v>420</v>
      </c>
      <c r="G84" s="85">
        <v>423</v>
      </c>
    </row>
    <row r="85" spans="4:8" x14ac:dyDescent="0.25">
      <c r="D85" s="86" t="s">
        <v>38</v>
      </c>
      <c r="E85" s="86">
        <v>4105219</v>
      </c>
      <c r="F85" s="85">
        <v>310</v>
      </c>
      <c r="G85" s="85">
        <v>327</v>
      </c>
    </row>
    <row r="86" spans="4:8" x14ac:dyDescent="0.25">
      <c r="D86" s="86" t="s">
        <v>38</v>
      </c>
      <c r="E86" s="86">
        <v>4105220</v>
      </c>
      <c r="F86" s="85">
        <v>326</v>
      </c>
      <c r="G86" s="85">
        <v>320</v>
      </c>
    </row>
    <row r="87" spans="4:8" x14ac:dyDescent="0.25">
      <c r="D87" s="86" t="s">
        <v>38</v>
      </c>
      <c r="E87" s="86">
        <v>4105221</v>
      </c>
      <c r="F87" s="85">
        <v>230</v>
      </c>
      <c r="G87" s="85">
        <v>226</v>
      </c>
    </row>
    <row r="88" spans="4:8" x14ac:dyDescent="0.25">
      <c r="D88" s="86" t="s">
        <v>38</v>
      </c>
      <c r="E88" s="86">
        <v>4105222</v>
      </c>
      <c r="F88" s="85">
        <v>0</v>
      </c>
      <c r="G88" s="85">
        <v>0</v>
      </c>
    </row>
    <row r="89" spans="4:8" x14ac:dyDescent="0.25">
      <c r="D89" s="86" t="s">
        <v>38</v>
      </c>
      <c r="E89" s="86">
        <v>4105223</v>
      </c>
      <c r="F89" s="85">
        <v>297</v>
      </c>
      <c r="G89" s="85">
        <v>310</v>
      </c>
    </row>
    <row r="90" spans="4:8" x14ac:dyDescent="0.25">
      <c r="D90" s="86" t="s">
        <v>38</v>
      </c>
      <c r="E90" s="86">
        <v>4105238</v>
      </c>
      <c r="F90" s="85">
        <v>200</v>
      </c>
      <c r="G90" s="85">
        <v>212</v>
      </c>
    </row>
    <row r="91" spans="4:8" x14ac:dyDescent="0.25">
      <c r="D91" s="88" t="s">
        <v>39</v>
      </c>
      <c r="E91" s="69">
        <v>4103807</v>
      </c>
      <c r="F91" s="87">
        <v>428</v>
      </c>
      <c r="G91" s="87">
        <v>465</v>
      </c>
    </row>
    <row r="92" spans="4:8" x14ac:dyDescent="0.25">
      <c r="D92" s="88" t="s">
        <v>39</v>
      </c>
      <c r="E92" s="69">
        <v>4103808</v>
      </c>
      <c r="F92" s="87">
        <v>312</v>
      </c>
      <c r="G92" s="87">
        <v>314</v>
      </c>
    </row>
    <row r="93" spans="4:8" x14ac:dyDescent="0.25">
      <c r="D93" s="88" t="s">
        <v>39</v>
      </c>
      <c r="E93" s="69">
        <v>4103819</v>
      </c>
      <c r="F93" s="87">
        <v>324</v>
      </c>
      <c r="G93" s="87">
        <v>341</v>
      </c>
      <c r="H93" s="45"/>
    </row>
    <row r="94" spans="4:8" x14ac:dyDescent="0.25">
      <c r="D94" s="90" t="s">
        <v>40</v>
      </c>
      <c r="E94" s="69">
        <v>4103707</v>
      </c>
      <c r="F94" s="89">
        <v>184</v>
      </c>
      <c r="G94" s="89">
        <v>208</v>
      </c>
    </row>
    <row r="95" spans="4:8" x14ac:dyDescent="0.25">
      <c r="D95" s="90" t="s">
        <v>40</v>
      </c>
      <c r="E95" s="69">
        <v>4103708</v>
      </c>
      <c r="F95" s="89">
        <v>215</v>
      </c>
      <c r="G95" s="89">
        <v>221</v>
      </c>
    </row>
    <row r="96" spans="4:8" x14ac:dyDescent="0.25">
      <c r="D96" s="90" t="s">
        <v>40</v>
      </c>
      <c r="E96" s="69">
        <v>4103709</v>
      </c>
      <c r="F96" s="89">
        <v>367</v>
      </c>
      <c r="G96" s="89">
        <v>390</v>
      </c>
    </row>
    <row r="97" spans="4:13" x14ac:dyDescent="0.25">
      <c r="D97" s="90" t="s">
        <v>40</v>
      </c>
      <c r="E97" s="69">
        <v>4103710</v>
      </c>
      <c r="F97" s="89">
        <v>196</v>
      </c>
      <c r="G97" s="89">
        <v>220</v>
      </c>
    </row>
    <row r="98" spans="4:13" x14ac:dyDescent="0.25">
      <c r="D98" s="90" t="s">
        <v>40</v>
      </c>
      <c r="E98" s="69">
        <v>4103711</v>
      </c>
      <c r="F98" s="89">
        <v>234</v>
      </c>
      <c r="G98" s="89">
        <v>245</v>
      </c>
    </row>
    <row r="99" spans="4:13" x14ac:dyDescent="0.25">
      <c r="D99" s="90" t="s">
        <v>40</v>
      </c>
      <c r="E99" s="69">
        <v>4103735</v>
      </c>
      <c r="F99" s="89">
        <v>405</v>
      </c>
      <c r="G99" s="89">
        <v>432</v>
      </c>
    </row>
    <row r="100" spans="4:13" x14ac:dyDescent="0.25">
      <c r="D100" s="90" t="s">
        <v>40</v>
      </c>
      <c r="E100" s="69">
        <v>4103736</v>
      </c>
      <c r="F100" s="89">
        <v>452</v>
      </c>
      <c r="G100" s="89">
        <v>470</v>
      </c>
    </row>
    <row r="101" spans="4:13" x14ac:dyDescent="0.25">
      <c r="D101" s="90" t="s">
        <v>40</v>
      </c>
      <c r="E101" s="69">
        <v>4103737</v>
      </c>
      <c r="F101" s="89">
        <v>308</v>
      </c>
      <c r="G101" s="89">
        <v>348</v>
      </c>
    </row>
    <row r="102" spans="4:13" x14ac:dyDescent="0.25">
      <c r="D102" s="92" t="s">
        <v>41</v>
      </c>
      <c r="E102" s="91">
        <v>4101501</v>
      </c>
      <c r="F102" s="94">
        <v>242</v>
      </c>
      <c r="G102" s="94">
        <v>247</v>
      </c>
      <c r="H102" s="45"/>
      <c r="J102" s="208"/>
      <c r="K102" s="209"/>
      <c r="L102" s="210"/>
      <c r="M102" s="210"/>
    </row>
    <row r="103" spans="4:13" x14ac:dyDescent="0.25">
      <c r="D103" s="92" t="s">
        <v>41</v>
      </c>
      <c r="E103" s="91">
        <v>4101506</v>
      </c>
      <c r="F103" s="94">
        <v>363</v>
      </c>
      <c r="G103" s="94">
        <v>366</v>
      </c>
      <c r="H103" s="45"/>
      <c r="J103" s="208"/>
      <c r="K103" s="209"/>
      <c r="L103" s="210"/>
      <c r="M103" s="210"/>
    </row>
    <row r="104" spans="4:13" x14ac:dyDescent="0.25">
      <c r="D104" s="92" t="s">
        <v>41</v>
      </c>
      <c r="E104" s="91">
        <v>4101507</v>
      </c>
      <c r="F104" s="94">
        <v>221</v>
      </c>
      <c r="G104" s="94">
        <v>224</v>
      </c>
      <c r="H104" s="45"/>
      <c r="J104" s="208"/>
      <c r="K104" s="209"/>
      <c r="L104" s="210"/>
      <c r="M104" s="210"/>
    </row>
    <row r="105" spans="4:13" x14ac:dyDescent="0.25">
      <c r="D105" s="92" t="s">
        <v>41</v>
      </c>
      <c r="E105" s="91">
        <v>4101508</v>
      </c>
      <c r="F105" s="94">
        <v>233</v>
      </c>
      <c r="G105" s="94">
        <v>236</v>
      </c>
      <c r="H105" s="45"/>
      <c r="J105" s="208"/>
      <c r="K105" s="209"/>
      <c r="L105" s="210"/>
      <c r="M105" s="210"/>
    </row>
    <row r="106" spans="4:13" x14ac:dyDescent="0.25">
      <c r="D106" s="92" t="s">
        <v>41</v>
      </c>
      <c r="E106" s="91">
        <v>4101521</v>
      </c>
      <c r="F106" s="94">
        <v>356</v>
      </c>
      <c r="G106" s="94">
        <v>355</v>
      </c>
      <c r="H106" s="45"/>
      <c r="J106" s="208"/>
      <c r="K106" s="209"/>
      <c r="L106" s="210"/>
      <c r="M106" s="210"/>
    </row>
    <row r="107" spans="4:13" x14ac:dyDescent="0.25">
      <c r="D107" s="92" t="s">
        <v>41</v>
      </c>
      <c r="E107" s="91">
        <v>4101522</v>
      </c>
      <c r="F107" s="94">
        <v>207</v>
      </c>
      <c r="G107" s="94">
        <v>209</v>
      </c>
      <c r="H107" s="45"/>
      <c r="J107" s="208"/>
      <c r="K107" s="209"/>
      <c r="L107" s="210"/>
      <c r="M107" s="210"/>
    </row>
    <row r="108" spans="4:13" x14ac:dyDescent="0.25">
      <c r="D108" s="92" t="s">
        <v>41</v>
      </c>
      <c r="E108" s="91">
        <v>4101523</v>
      </c>
      <c r="F108" s="94">
        <v>426</v>
      </c>
      <c r="G108" s="94">
        <v>429</v>
      </c>
      <c r="H108" s="45"/>
      <c r="J108" s="208"/>
      <c r="K108" s="209"/>
      <c r="L108" s="210"/>
      <c r="M108" s="210"/>
    </row>
    <row r="109" spans="4:13" x14ac:dyDescent="0.25">
      <c r="D109" s="92" t="s">
        <v>41</v>
      </c>
      <c r="E109" s="91">
        <v>4101524</v>
      </c>
      <c r="F109" s="94">
        <v>180</v>
      </c>
      <c r="G109" s="94">
        <v>171</v>
      </c>
      <c r="H109" s="45"/>
      <c r="J109" s="208"/>
      <c r="K109" s="209"/>
      <c r="L109" s="210"/>
      <c r="M109" s="210"/>
    </row>
    <row r="110" spans="4:13" x14ac:dyDescent="0.25">
      <c r="D110" s="92" t="s">
        <v>41</v>
      </c>
      <c r="E110" s="91">
        <v>4101525</v>
      </c>
      <c r="F110" s="94">
        <v>199</v>
      </c>
      <c r="G110" s="94">
        <v>196</v>
      </c>
      <c r="H110" s="45"/>
      <c r="J110" s="208"/>
      <c r="K110" s="209"/>
      <c r="L110" s="210"/>
      <c r="M110" s="210"/>
    </row>
    <row r="111" spans="4:13" x14ac:dyDescent="0.25">
      <c r="D111" s="92" t="s">
        <v>41</v>
      </c>
      <c r="E111" s="91">
        <v>4101526</v>
      </c>
      <c r="F111" s="94">
        <v>382</v>
      </c>
      <c r="G111" s="94">
        <v>391</v>
      </c>
      <c r="H111" s="45"/>
      <c r="J111" s="208"/>
      <c r="K111" s="209"/>
      <c r="L111" s="210"/>
      <c r="M111" s="210"/>
    </row>
    <row r="112" spans="4:13" x14ac:dyDescent="0.25">
      <c r="D112" s="92" t="s">
        <v>41</v>
      </c>
      <c r="E112" s="93">
        <v>4101517</v>
      </c>
      <c r="F112" s="94">
        <v>238</v>
      </c>
      <c r="G112" s="94">
        <v>239</v>
      </c>
      <c r="H112" s="45"/>
      <c r="J112" s="208"/>
      <c r="K112" s="209"/>
      <c r="L112" s="210"/>
      <c r="M112" s="210"/>
    </row>
    <row r="113" spans="4:13" x14ac:dyDescent="0.25">
      <c r="D113" s="92" t="s">
        <v>41</v>
      </c>
      <c r="E113" s="93">
        <v>4101518</v>
      </c>
      <c r="F113" s="94">
        <v>291</v>
      </c>
      <c r="G113" s="94">
        <v>297</v>
      </c>
      <c r="H113" s="45"/>
      <c r="J113" s="208"/>
      <c r="K113" s="209"/>
      <c r="L113" s="210"/>
      <c r="M113" s="210"/>
    </row>
    <row r="114" spans="4:13" x14ac:dyDescent="0.25">
      <c r="D114" s="92" t="s">
        <v>41</v>
      </c>
      <c r="E114" s="93">
        <v>4101519</v>
      </c>
      <c r="F114" s="94">
        <v>392</v>
      </c>
      <c r="G114" s="94">
        <v>397</v>
      </c>
      <c r="H114" s="45"/>
      <c r="J114" s="208"/>
      <c r="K114" s="209"/>
      <c r="L114" s="210"/>
      <c r="M114" s="210"/>
    </row>
    <row r="115" spans="4:13" x14ac:dyDescent="0.25">
      <c r="D115" s="92" t="s">
        <v>41</v>
      </c>
      <c r="E115" s="93">
        <v>4101520</v>
      </c>
      <c r="F115" s="94">
        <v>253</v>
      </c>
      <c r="G115" s="94">
        <v>271</v>
      </c>
      <c r="H115" s="45"/>
      <c r="J115" s="208"/>
      <c r="K115" s="209"/>
      <c r="L115" s="210"/>
      <c r="M115" s="210"/>
    </row>
    <row r="116" spans="4:13" x14ac:dyDescent="0.25">
      <c r="D116" s="92" t="s">
        <v>41</v>
      </c>
      <c r="E116" s="91">
        <v>4101535</v>
      </c>
      <c r="F116" s="94">
        <v>146</v>
      </c>
      <c r="G116" s="94">
        <v>149</v>
      </c>
      <c r="H116" s="45"/>
      <c r="J116" s="208"/>
      <c r="K116" s="209"/>
      <c r="L116" s="210"/>
      <c r="M116" s="210"/>
    </row>
    <row r="117" spans="4:13" x14ac:dyDescent="0.25">
      <c r="D117" s="92" t="s">
        <v>41</v>
      </c>
      <c r="E117" s="91">
        <v>4101538</v>
      </c>
      <c r="F117" s="94">
        <v>314</v>
      </c>
      <c r="G117" s="94">
        <v>324</v>
      </c>
      <c r="H117" s="45"/>
      <c r="J117" s="208"/>
      <c r="K117" s="209"/>
      <c r="L117" s="210"/>
      <c r="M117" s="210"/>
    </row>
    <row r="118" spans="4:13" x14ac:dyDescent="0.25">
      <c r="D118" s="92" t="s">
        <v>41</v>
      </c>
      <c r="E118" s="91">
        <v>4101539</v>
      </c>
      <c r="F118" s="94">
        <v>197</v>
      </c>
      <c r="G118" s="94">
        <v>202</v>
      </c>
      <c r="H118" s="45"/>
      <c r="J118" s="208"/>
      <c r="K118" s="209"/>
      <c r="L118" s="210"/>
      <c r="M118" s="210"/>
    </row>
    <row r="119" spans="4:13" x14ac:dyDescent="0.25">
      <c r="D119" s="92" t="s">
        <v>41</v>
      </c>
      <c r="E119" s="91">
        <v>4101540</v>
      </c>
      <c r="F119" s="94">
        <v>475</v>
      </c>
      <c r="G119" s="94">
        <v>478</v>
      </c>
      <c r="H119" s="45"/>
      <c r="J119" s="208"/>
      <c r="K119" s="209"/>
      <c r="L119" s="210"/>
      <c r="M119" s="210"/>
    </row>
    <row r="120" spans="4:13" x14ac:dyDescent="0.25">
      <c r="D120" s="92" t="s">
        <v>41</v>
      </c>
      <c r="E120" s="91">
        <v>4101541</v>
      </c>
      <c r="F120" s="94">
        <v>385</v>
      </c>
      <c r="G120" s="94">
        <v>398</v>
      </c>
      <c r="H120" s="45"/>
      <c r="J120" s="208"/>
      <c r="K120" s="209"/>
      <c r="L120" s="210"/>
      <c r="M120" s="210"/>
    </row>
    <row r="121" spans="4:13" x14ac:dyDescent="0.25">
      <c r="D121" s="92" t="s">
        <v>41</v>
      </c>
      <c r="E121" s="91">
        <v>4101542</v>
      </c>
      <c r="F121" s="94">
        <v>224</v>
      </c>
      <c r="G121" s="94">
        <v>221</v>
      </c>
      <c r="H121" s="45"/>
      <c r="J121" s="208"/>
      <c r="K121" s="209"/>
      <c r="L121" s="210"/>
      <c r="M121" s="210"/>
    </row>
    <row r="122" spans="4:13" x14ac:dyDescent="0.25">
      <c r="D122" s="92" t="s">
        <v>41</v>
      </c>
      <c r="E122" s="91">
        <v>4101543</v>
      </c>
      <c r="F122" s="94">
        <v>235</v>
      </c>
      <c r="G122" s="94">
        <v>243</v>
      </c>
      <c r="H122" s="45"/>
      <c r="J122" s="208"/>
      <c r="K122" s="209"/>
      <c r="L122" s="210"/>
      <c r="M122" s="210"/>
    </row>
    <row r="123" spans="4:13" x14ac:dyDescent="0.25">
      <c r="D123" s="98" t="s">
        <v>42</v>
      </c>
      <c r="E123" s="91">
        <v>4101401</v>
      </c>
      <c r="F123" s="100">
        <v>303</v>
      </c>
      <c r="G123" s="100">
        <v>287</v>
      </c>
      <c r="J123" s="208"/>
      <c r="K123" s="209"/>
      <c r="L123" s="210"/>
      <c r="M123" s="210"/>
    </row>
    <row r="124" spans="4:13" x14ac:dyDescent="0.25">
      <c r="D124" s="98" t="s">
        <v>42</v>
      </c>
      <c r="E124" s="91">
        <v>4101402</v>
      </c>
      <c r="F124" s="100">
        <v>324</v>
      </c>
      <c r="G124" s="100">
        <v>322</v>
      </c>
      <c r="J124" s="208"/>
      <c r="K124" s="209"/>
      <c r="L124" s="210"/>
      <c r="M124" s="210"/>
    </row>
    <row r="125" spans="4:13" x14ac:dyDescent="0.25">
      <c r="D125" s="98" t="s">
        <v>42</v>
      </c>
      <c r="E125" s="91">
        <v>4101403</v>
      </c>
      <c r="F125" s="100">
        <v>223</v>
      </c>
      <c r="G125" s="100">
        <v>229</v>
      </c>
      <c r="J125" s="208"/>
      <c r="K125" s="209"/>
      <c r="L125" s="210"/>
      <c r="M125" s="210"/>
    </row>
    <row r="126" spans="4:13" x14ac:dyDescent="0.25">
      <c r="D126" s="98" t="s">
        <v>42</v>
      </c>
      <c r="E126" s="91">
        <v>4101415</v>
      </c>
      <c r="F126" s="100">
        <v>389</v>
      </c>
      <c r="G126" s="100">
        <v>385</v>
      </c>
      <c r="J126" s="208"/>
      <c r="K126" s="209"/>
      <c r="L126" s="210"/>
      <c r="M126" s="210"/>
    </row>
    <row r="127" spans="4:13" x14ac:dyDescent="0.25">
      <c r="D127" s="98" t="s">
        <v>42</v>
      </c>
      <c r="E127" s="91">
        <v>4101416</v>
      </c>
      <c r="F127" s="100">
        <v>353</v>
      </c>
      <c r="G127" s="100">
        <v>353</v>
      </c>
      <c r="J127" s="208"/>
      <c r="K127" s="209"/>
      <c r="L127" s="210"/>
      <c r="M127" s="210"/>
    </row>
    <row r="128" spans="4:13" x14ac:dyDescent="0.25">
      <c r="D128" s="98" t="s">
        <v>42</v>
      </c>
      <c r="E128" s="91">
        <v>4101419</v>
      </c>
      <c r="F128" s="100">
        <v>128</v>
      </c>
      <c r="G128" s="100">
        <v>120</v>
      </c>
      <c r="J128" s="208"/>
      <c r="K128" s="209"/>
      <c r="L128" s="210"/>
      <c r="M128" s="210"/>
    </row>
    <row r="129" spans="3:13" x14ac:dyDescent="0.25">
      <c r="D129" s="98" t="s">
        <v>42</v>
      </c>
      <c r="E129" s="91">
        <v>4101420</v>
      </c>
      <c r="F129" s="100">
        <v>290</v>
      </c>
      <c r="G129" s="100">
        <v>284</v>
      </c>
      <c r="J129" s="208"/>
      <c r="K129" s="209"/>
      <c r="L129" s="210"/>
      <c r="M129" s="210"/>
    </row>
    <row r="130" spans="3:13" x14ac:dyDescent="0.25">
      <c r="D130" s="98" t="s">
        <v>42</v>
      </c>
      <c r="E130" s="91">
        <v>4101421</v>
      </c>
      <c r="F130" s="100">
        <v>423</v>
      </c>
      <c r="G130" s="100">
        <v>421</v>
      </c>
      <c r="J130" s="208"/>
      <c r="K130" s="209"/>
      <c r="L130" s="210"/>
      <c r="M130" s="210"/>
    </row>
    <row r="131" spans="3:13" x14ac:dyDescent="0.25">
      <c r="D131" s="98" t="s">
        <v>42</v>
      </c>
      <c r="E131" s="91">
        <v>4101422</v>
      </c>
      <c r="F131" s="100">
        <v>250</v>
      </c>
      <c r="G131" s="100">
        <v>245</v>
      </c>
      <c r="J131" s="208"/>
      <c r="K131" s="209"/>
      <c r="L131" s="210"/>
      <c r="M131" s="210"/>
    </row>
    <row r="132" spans="3:13" x14ac:dyDescent="0.25">
      <c r="D132" s="98" t="s">
        <v>42</v>
      </c>
      <c r="E132" s="91">
        <v>4101426</v>
      </c>
      <c r="F132" s="100">
        <v>258</v>
      </c>
      <c r="G132" s="100">
        <v>250</v>
      </c>
      <c r="J132" s="208"/>
      <c r="K132" s="209"/>
      <c r="L132" s="210"/>
      <c r="M132" s="210"/>
    </row>
    <row r="133" spans="3:13" x14ac:dyDescent="0.25">
      <c r="D133" s="98" t="s">
        <v>42</v>
      </c>
      <c r="E133" s="91">
        <v>4101427</v>
      </c>
      <c r="F133" s="100">
        <v>207</v>
      </c>
      <c r="G133" s="100">
        <v>205</v>
      </c>
      <c r="J133" s="208"/>
      <c r="K133" s="209"/>
      <c r="L133" s="210"/>
      <c r="M133" s="210"/>
    </row>
    <row r="134" spans="3:13" x14ac:dyDescent="0.25">
      <c r="D134" s="98"/>
      <c r="E134" s="99"/>
      <c r="F134" s="100"/>
      <c r="G134" s="100"/>
      <c r="J134" s="208"/>
      <c r="K134" s="209"/>
      <c r="L134" s="210"/>
      <c r="M134" s="210"/>
    </row>
    <row r="135" spans="3:13" x14ac:dyDescent="0.25">
      <c r="C135" s="39" t="s">
        <v>25</v>
      </c>
      <c r="D135" s="218" t="s">
        <v>78</v>
      </c>
      <c r="E135" s="218">
        <v>4103601</v>
      </c>
      <c r="F135" s="217">
        <v>154</v>
      </c>
      <c r="G135" s="217">
        <v>171</v>
      </c>
      <c r="J135" s="208"/>
      <c r="K135" s="209"/>
      <c r="L135" s="210"/>
      <c r="M135" s="210"/>
    </row>
    <row r="136" spans="3:13" x14ac:dyDescent="0.25">
      <c r="D136" s="218" t="s">
        <v>78</v>
      </c>
      <c r="E136" s="218">
        <v>4103648</v>
      </c>
      <c r="F136" s="217">
        <v>2</v>
      </c>
      <c r="G136" s="217">
        <v>2</v>
      </c>
      <c r="J136" s="208"/>
      <c r="K136" s="209"/>
      <c r="L136" s="210"/>
      <c r="M136" s="210"/>
    </row>
    <row r="137" spans="3:13" x14ac:dyDescent="0.25">
      <c r="J137" s="208"/>
      <c r="K137" s="209"/>
      <c r="L137" s="210"/>
      <c r="M137" s="210"/>
    </row>
    <row r="138" spans="3:13" x14ac:dyDescent="0.25">
      <c r="J138" s="208"/>
      <c r="K138" s="209"/>
      <c r="L138" s="210"/>
      <c r="M138" s="210"/>
    </row>
    <row r="139" spans="3:13" x14ac:dyDescent="0.25">
      <c r="J139" s="208"/>
      <c r="K139" s="209"/>
      <c r="L139" s="210"/>
      <c r="M139" s="210"/>
    </row>
    <row r="140" spans="3:13" x14ac:dyDescent="0.25">
      <c r="J140" s="208"/>
      <c r="K140" s="209"/>
      <c r="L140" s="210"/>
      <c r="M140" s="210"/>
    </row>
    <row r="141" spans="3:13" x14ac:dyDescent="0.25">
      <c r="J141" s="208"/>
      <c r="K141" s="209"/>
      <c r="L141" s="210"/>
      <c r="M141" s="210"/>
    </row>
    <row r="142" spans="3:13" x14ac:dyDescent="0.25">
      <c r="J142" s="208"/>
      <c r="K142" s="209"/>
      <c r="L142" s="210"/>
      <c r="M142" s="210"/>
    </row>
    <row r="143" spans="3:13" x14ac:dyDescent="0.25">
      <c r="J143" s="208"/>
      <c r="K143" s="209"/>
      <c r="L143" s="210"/>
      <c r="M143" s="210"/>
    </row>
    <row r="144" spans="3:13" x14ac:dyDescent="0.25">
      <c r="J144" s="208"/>
      <c r="K144" s="209"/>
      <c r="L144" s="210"/>
      <c r="M144" s="210"/>
    </row>
    <row r="145" spans="4:13" x14ac:dyDescent="0.25">
      <c r="J145" s="208"/>
      <c r="K145" s="209"/>
      <c r="L145" s="210"/>
      <c r="M145" s="210"/>
    </row>
    <row r="146" spans="4:13" x14ac:dyDescent="0.25">
      <c r="J146" s="208"/>
      <c r="K146" s="209"/>
      <c r="L146" s="210"/>
      <c r="M146" s="210"/>
    </row>
    <row r="147" spans="4:13" x14ac:dyDescent="0.25">
      <c r="D147" s="98"/>
      <c r="E147" s="99"/>
      <c r="F147" s="100"/>
      <c r="G147" s="100"/>
    </row>
    <row r="150" spans="4:13" x14ac:dyDescent="0.25">
      <c r="D150" s="42"/>
      <c r="E150" s="43"/>
      <c r="F150" s="44"/>
      <c r="G150" s="44"/>
    </row>
    <row r="151" spans="4:13" x14ac:dyDescent="0.25">
      <c r="D151" s="42"/>
      <c r="E151" s="43"/>
      <c r="F151" s="44"/>
      <c r="G151" s="44"/>
    </row>
    <row r="152" spans="4:13" x14ac:dyDescent="0.25">
      <c r="D152" s="42"/>
      <c r="E152" s="43"/>
      <c r="F152" s="44"/>
      <c r="G152" s="44"/>
    </row>
    <row r="153" spans="4:13" x14ac:dyDescent="0.25">
      <c r="D153" s="42"/>
      <c r="E153" s="43"/>
      <c r="F153" s="44"/>
      <c r="G153" s="44"/>
    </row>
    <row r="154" spans="4:13" x14ac:dyDescent="0.25">
      <c r="D154" s="42"/>
      <c r="E154" s="43"/>
      <c r="F154" s="44"/>
      <c r="G154" s="44"/>
    </row>
    <row r="155" spans="4:13" x14ac:dyDescent="0.25">
      <c r="D155" s="42"/>
      <c r="E155" s="43"/>
      <c r="F155" s="44"/>
      <c r="G155" s="44"/>
    </row>
    <row r="156" spans="4:13" x14ac:dyDescent="0.25">
      <c r="D156" s="42"/>
      <c r="E156" s="43"/>
      <c r="F156" s="44"/>
      <c r="G156" s="44"/>
    </row>
    <row r="157" spans="4:13" x14ac:dyDescent="0.25">
      <c r="D157" s="42"/>
      <c r="E157" s="43"/>
      <c r="F157" s="44"/>
      <c r="G157" s="44"/>
    </row>
    <row r="158" spans="4:13" x14ac:dyDescent="0.25">
      <c r="D158" s="42"/>
      <c r="E158" s="43"/>
      <c r="F158" s="44"/>
      <c r="G158" s="44"/>
    </row>
    <row r="159" spans="4:13" x14ac:dyDescent="0.25">
      <c r="D159" s="42"/>
      <c r="E159" s="43"/>
      <c r="F159" s="44"/>
      <c r="G159" s="44"/>
    </row>
    <row r="160" spans="4:13" x14ac:dyDescent="0.25">
      <c r="D160" s="42"/>
      <c r="E160" s="43"/>
      <c r="F160" s="44"/>
      <c r="G160" s="44"/>
    </row>
    <row r="161" spans="4:7" x14ac:dyDescent="0.25">
      <c r="D161" s="42"/>
      <c r="E161" s="43"/>
      <c r="F161" s="44"/>
      <c r="G161" s="44"/>
    </row>
    <row r="162" spans="4:7" x14ac:dyDescent="0.25">
      <c r="D162" s="42"/>
      <c r="E162" s="43"/>
      <c r="F162" s="44"/>
      <c r="G162" s="44"/>
    </row>
    <row r="163" spans="4:7" x14ac:dyDescent="0.25">
      <c r="D163" s="42"/>
      <c r="E163" s="43"/>
      <c r="F163" s="44"/>
      <c r="G163" s="44"/>
    </row>
    <row r="164" spans="4:7" x14ac:dyDescent="0.25">
      <c r="D164" s="42"/>
      <c r="E164" s="43"/>
      <c r="F164" s="44"/>
      <c r="G164" s="44"/>
    </row>
    <row r="165" spans="4:7" x14ac:dyDescent="0.25">
      <c r="D165" s="42"/>
      <c r="E165" s="43"/>
      <c r="F165" s="44"/>
      <c r="G165" s="44"/>
    </row>
    <row r="166" spans="4:7" x14ac:dyDescent="0.25">
      <c r="D166" s="42"/>
      <c r="E166" s="43"/>
      <c r="F166" s="44"/>
      <c r="G166" s="44"/>
    </row>
    <row r="167" spans="4:7" x14ac:dyDescent="0.25">
      <c r="D167" s="42"/>
      <c r="E167" s="43"/>
      <c r="F167" s="44"/>
      <c r="G167" s="44"/>
    </row>
    <row r="168" spans="4:7" x14ac:dyDescent="0.25">
      <c r="D168" s="42"/>
      <c r="E168" s="43"/>
      <c r="F168" s="44"/>
      <c r="G168" s="44"/>
    </row>
    <row r="169" spans="4:7" x14ac:dyDescent="0.25">
      <c r="D169" s="42"/>
      <c r="E169" s="43"/>
      <c r="F169" s="44"/>
      <c r="G169" s="44"/>
    </row>
    <row r="170" spans="4:7" x14ac:dyDescent="0.25">
      <c r="D170" s="42"/>
      <c r="E170" s="43"/>
      <c r="F170" s="44"/>
      <c r="G170" s="44"/>
    </row>
    <row r="171" spans="4:7" x14ac:dyDescent="0.25">
      <c r="D171" s="42"/>
      <c r="E171" s="43"/>
      <c r="F171" s="44"/>
      <c r="G171" s="44"/>
    </row>
    <row r="172" spans="4:7" x14ac:dyDescent="0.25">
      <c r="D172" s="42"/>
      <c r="E172" s="43"/>
      <c r="F172" s="44"/>
      <c r="G172" s="44"/>
    </row>
    <row r="173" spans="4:7" x14ac:dyDescent="0.25">
      <c r="D173" s="42"/>
      <c r="E173" s="43"/>
      <c r="F173" s="44"/>
      <c r="G173" s="44"/>
    </row>
    <row r="174" spans="4:7" x14ac:dyDescent="0.25">
      <c r="D174" s="42"/>
      <c r="E174" s="43"/>
      <c r="F174" s="44"/>
      <c r="G174" s="44"/>
    </row>
    <row r="175" spans="4:7" x14ac:dyDescent="0.25">
      <c r="D175" s="42"/>
      <c r="E175" s="43"/>
      <c r="F175" s="44"/>
      <c r="G175" s="44"/>
    </row>
    <row r="176" spans="4:7" x14ac:dyDescent="0.25">
      <c r="D176" s="42"/>
      <c r="E176" s="43"/>
      <c r="F176" s="44"/>
      <c r="G176" s="44"/>
    </row>
    <row r="177" spans="4:7" x14ac:dyDescent="0.25">
      <c r="D177" s="42"/>
      <c r="E177" s="43"/>
      <c r="F177" s="44"/>
      <c r="G177" s="44"/>
    </row>
    <row r="178" spans="4:7" x14ac:dyDescent="0.25">
      <c r="D178" s="42"/>
      <c r="E178" s="43"/>
      <c r="F178" s="44"/>
      <c r="G178" s="44"/>
    </row>
    <row r="179" spans="4:7" x14ac:dyDescent="0.25">
      <c r="D179" s="42"/>
      <c r="E179" s="43"/>
      <c r="F179" s="44"/>
      <c r="G179" s="44"/>
    </row>
    <row r="180" spans="4:7" x14ac:dyDescent="0.25">
      <c r="D180" s="42"/>
      <c r="E180" s="43"/>
      <c r="F180" s="44"/>
      <c r="G180" s="44"/>
    </row>
    <row r="181" spans="4:7" x14ac:dyDescent="0.25">
      <c r="D181" s="42"/>
      <c r="E181" s="43"/>
      <c r="F181" s="44"/>
      <c r="G181" s="44"/>
    </row>
    <row r="182" spans="4:7" x14ac:dyDescent="0.25">
      <c r="D182" s="42"/>
      <c r="E182" s="43"/>
      <c r="F182" s="44"/>
      <c r="G182" s="44"/>
    </row>
    <row r="183" spans="4:7" x14ac:dyDescent="0.25">
      <c r="D183" s="42"/>
      <c r="E183" s="43"/>
      <c r="F183" s="44"/>
      <c r="G183" s="44"/>
    </row>
    <row r="184" spans="4:7" x14ac:dyDescent="0.25">
      <c r="D184" s="42"/>
      <c r="E184" s="43"/>
      <c r="F184" s="44"/>
      <c r="G184" s="44"/>
    </row>
    <row r="185" spans="4:7" x14ac:dyDescent="0.25">
      <c r="D185" s="42"/>
      <c r="E185" s="43"/>
      <c r="F185" s="44"/>
      <c r="G185" s="44"/>
    </row>
    <row r="186" spans="4:7" x14ac:dyDescent="0.25">
      <c r="D186" s="42"/>
      <c r="E186" s="43"/>
      <c r="F186" s="44"/>
      <c r="G186" s="44"/>
    </row>
    <row r="187" spans="4:7" x14ac:dyDescent="0.25">
      <c r="D187" s="42"/>
      <c r="E187" s="43"/>
      <c r="F187" s="44"/>
      <c r="G187" s="44"/>
    </row>
    <row r="188" spans="4:7" s="74" customFormat="1" x14ac:dyDescent="0.25">
      <c r="D188" s="42"/>
      <c r="E188" s="43"/>
      <c r="F188" s="44"/>
      <c r="G188" s="44"/>
    </row>
    <row r="189" spans="4:7" s="74" customFormat="1" x14ac:dyDescent="0.25">
      <c r="D189" s="42"/>
      <c r="E189" s="43"/>
      <c r="F189" s="44"/>
      <c r="G189" s="44"/>
    </row>
    <row r="190" spans="4:7" x14ac:dyDescent="0.25">
      <c r="D190" s="79"/>
      <c r="E190" s="79"/>
      <c r="F190" s="78"/>
      <c r="G190" s="78"/>
    </row>
    <row r="191" spans="4:7" x14ac:dyDescent="0.25">
      <c r="D191" s="79"/>
      <c r="E191" s="79"/>
      <c r="F191" s="78"/>
      <c r="G191" s="78"/>
    </row>
    <row r="193" spans="4:8" x14ac:dyDescent="0.25">
      <c r="D193" s="49"/>
      <c r="E193" s="49"/>
      <c r="F193" s="48"/>
      <c r="G193" s="48"/>
    </row>
    <row r="194" spans="4:8" x14ac:dyDescent="0.25">
      <c r="D194" s="49"/>
      <c r="E194" s="49"/>
      <c r="F194" s="48"/>
      <c r="G194" s="48"/>
    </row>
    <row r="195" spans="4:8" x14ac:dyDescent="0.25">
      <c r="D195" s="49"/>
      <c r="E195" s="49"/>
      <c r="F195" s="48"/>
      <c r="G195" s="48"/>
      <c r="H195" s="45"/>
    </row>
    <row r="196" spans="4:8" x14ac:dyDescent="0.25">
      <c r="D196" s="49"/>
      <c r="E196" s="49"/>
      <c r="F196" s="48"/>
      <c r="G196" s="48"/>
      <c r="H196" s="45"/>
    </row>
    <row r="197" spans="4:8" x14ac:dyDescent="0.25">
      <c r="D197" s="49"/>
      <c r="E197" s="49"/>
      <c r="F197" s="48"/>
      <c r="G197" s="48"/>
      <c r="H197" s="45"/>
    </row>
    <row r="198" spans="4:8" x14ac:dyDescent="0.25">
      <c r="D198" s="49"/>
      <c r="E198" s="49"/>
      <c r="F198" s="48"/>
      <c r="G198" s="48"/>
      <c r="H198" s="45"/>
    </row>
    <row r="199" spans="4:8" x14ac:dyDescent="0.25">
      <c r="D199" s="49"/>
      <c r="E199" s="49"/>
      <c r="F199" s="48"/>
      <c r="G199" s="48"/>
      <c r="H199" s="45"/>
    </row>
    <row r="200" spans="4:8" x14ac:dyDescent="0.25">
      <c r="D200" s="49"/>
      <c r="E200" s="49"/>
      <c r="F200" s="48"/>
      <c r="G200" s="48"/>
      <c r="H200" s="45"/>
    </row>
    <row r="201" spans="4:8" x14ac:dyDescent="0.25">
      <c r="D201" s="49"/>
      <c r="E201" s="49"/>
      <c r="F201" s="48"/>
      <c r="G201" s="48"/>
      <c r="H201" s="45"/>
    </row>
    <row r="202" spans="4:8" x14ac:dyDescent="0.25">
      <c r="D202" s="49"/>
      <c r="E202" s="49"/>
      <c r="F202" s="48"/>
      <c r="G202" s="48"/>
      <c r="H202" s="45"/>
    </row>
    <row r="203" spans="4:8" x14ac:dyDescent="0.25">
      <c r="D203" s="49"/>
      <c r="E203" s="49"/>
      <c r="F203" s="48"/>
      <c r="G203" s="48"/>
    </row>
    <row r="204" spans="4:8" x14ac:dyDescent="0.25">
      <c r="D204" s="49"/>
      <c r="E204" s="49"/>
      <c r="F204" s="48"/>
      <c r="G204" s="48"/>
    </row>
    <row r="205" spans="4:8" x14ac:dyDescent="0.25">
      <c r="D205" s="49"/>
      <c r="E205" s="49"/>
      <c r="F205" s="48"/>
      <c r="G205" s="48"/>
    </row>
    <row r="206" spans="4:8" x14ac:dyDescent="0.25">
      <c r="D206" s="49"/>
      <c r="E206" s="49"/>
      <c r="F206" s="48"/>
      <c r="G206" s="48"/>
    </row>
    <row r="207" spans="4:8" x14ac:dyDescent="0.25">
      <c r="D207" s="49"/>
      <c r="E207" s="49"/>
      <c r="F207" s="48"/>
      <c r="G207" s="48"/>
    </row>
    <row r="208" spans="4:8" x14ac:dyDescent="0.25">
      <c r="D208" s="49"/>
      <c r="E208" s="49"/>
      <c r="F208" s="48"/>
      <c r="G208" s="48"/>
    </row>
    <row r="209" spans="4:7" x14ac:dyDescent="0.25">
      <c r="D209" s="49"/>
      <c r="E209" s="49"/>
      <c r="F209" s="48"/>
      <c r="G209" s="48"/>
    </row>
    <row r="210" spans="4:7" x14ac:dyDescent="0.25">
      <c r="D210" s="49"/>
      <c r="E210" s="49"/>
      <c r="F210" s="48"/>
      <c r="G210" s="48"/>
    </row>
    <row r="211" spans="4:7" x14ac:dyDescent="0.25">
      <c r="D211" s="49"/>
      <c r="E211" s="49"/>
      <c r="F211" s="48"/>
      <c r="G211" s="48"/>
    </row>
    <row r="212" spans="4:7" x14ac:dyDescent="0.25">
      <c r="D212" s="49"/>
      <c r="E212" s="49"/>
      <c r="F212" s="48"/>
      <c r="G212" s="48"/>
    </row>
    <row r="213" spans="4:7" x14ac:dyDescent="0.25">
      <c r="D213" s="49"/>
      <c r="E213" s="49"/>
      <c r="F213" s="48"/>
      <c r="G213" s="48"/>
    </row>
    <row r="214" spans="4:7" x14ac:dyDescent="0.25">
      <c r="D214" s="49"/>
      <c r="E214" s="49"/>
      <c r="F214" s="48"/>
      <c r="G214" s="48"/>
    </row>
    <row r="215" spans="4:7" x14ac:dyDescent="0.25">
      <c r="D215" s="49"/>
      <c r="E215" s="49"/>
      <c r="F215" s="48"/>
      <c r="G215" s="48"/>
    </row>
    <row r="216" spans="4:7" x14ac:dyDescent="0.25">
      <c r="D216" s="49"/>
      <c r="E216" s="49"/>
      <c r="F216" s="48"/>
      <c r="G216" s="48"/>
    </row>
    <row r="217" spans="4:7" x14ac:dyDescent="0.25">
      <c r="D217" s="49"/>
      <c r="E217" s="49"/>
      <c r="F217" s="48"/>
      <c r="G217" s="48"/>
    </row>
    <row r="218" spans="4:7" x14ac:dyDescent="0.25">
      <c r="D218" s="49"/>
      <c r="E218" s="49"/>
      <c r="F218" s="48"/>
      <c r="G218" s="48"/>
    </row>
    <row r="219" spans="4:7" x14ac:dyDescent="0.25">
      <c r="D219" s="49"/>
      <c r="E219" s="49"/>
      <c r="F219" s="48"/>
      <c r="G219" s="48"/>
    </row>
    <row r="220" spans="4:7" x14ac:dyDescent="0.25">
      <c r="D220" s="49"/>
      <c r="E220" s="49"/>
      <c r="F220" s="48"/>
      <c r="G220" s="48"/>
    </row>
    <row r="221" spans="4:7" x14ac:dyDescent="0.25">
      <c r="D221" s="49"/>
      <c r="E221" s="49"/>
      <c r="F221" s="48"/>
      <c r="G221" s="48"/>
    </row>
    <row r="222" spans="4:7" x14ac:dyDescent="0.25">
      <c r="D222" s="49"/>
      <c r="E222" s="49"/>
      <c r="F222" s="48"/>
      <c r="G222" s="48"/>
    </row>
    <row r="223" spans="4:7" x14ac:dyDescent="0.25">
      <c r="D223" s="49"/>
      <c r="E223" s="49"/>
      <c r="F223" s="48"/>
      <c r="G223" s="48"/>
    </row>
    <row r="224" spans="4:7" x14ac:dyDescent="0.25">
      <c r="D224" s="49"/>
      <c r="E224" s="49"/>
      <c r="F224" s="48"/>
      <c r="G224" s="48"/>
    </row>
    <row r="225" spans="4:7" x14ac:dyDescent="0.25">
      <c r="D225" s="49"/>
      <c r="E225" s="49"/>
      <c r="F225" s="48"/>
      <c r="G225" s="48"/>
    </row>
    <row r="226" spans="4:7" x14ac:dyDescent="0.25">
      <c r="D226" s="49"/>
      <c r="E226" s="49"/>
      <c r="F226" s="48"/>
      <c r="G226" s="48"/>
    </row>
    <row r="227" spans="4:7" x14ac:dyDescent="0.25">
      <c r="D227" s="49"/>
      <c r="E227" s="49"/>
      <c r="F227" s="48"/>
      <c r="G227" s="48"/>
    </row>
    <row r="228" spans="4:7" x14ac:dyDescent="0.25">
      <c r="D228" s="49"/>
      <c r="E228" s="49"/>
      <c r="F228" s="48"/>
      <c r="G228" s="48"/>
    </row>
    <row r="229" spans="4:7" x14ac:dyDescent="0.25">
      <c r="D229" s="49"/>
      <c r="E229" s="49"/>
      <c r="F229" s="48"/>
      <c r="G229" s="48"/>
    </row>
    <row r="230" spans="4:7" x14ac:dyDescent="0.25">
      <c r="D230" s="49"/>
      <c r="E230" s="49"/>
      <c r="F230" s="48"/>
      <c r="G230" s="48"/>
    </row>
    <row r="231" spans="4:7" x14ac:dyDescent="0.25">
      <c r="D231" s="49"/>
      <c r="E231" s="49"/>
      <c r="F231" s="48"/>
      <c r="G231" s="48"/>
    </row>
    <row r="232" spans="4:7" x14ac:dyDescent="0.25">
      <c r="D232" s="49"/>
      <c r="E232" s="49"/>
      <c r="F232" s="48"/>
      <c r="G232" s="48"/>
    </row>
    <row r="233" spans="4:7" x14ac:dyDescent="0.25">
      <c r="D233" s="49"/>
      <c r="E233" s="49"/>
      <c r="F233" s="48"/>
      <c r="G233" s="48"/>
    </row>
    <row r="234" spans="4:7" x14ac:dyDescent="0.25">
      <c r="D234" s="49"/>
      <c r="E234" s="49"/>
      <c r="F234" s="48"/>
      <c r="G234" s="48"/>
    </row>
    <row r="235" spans="4:7" x14ac:dyDescent="0.25">
      <c r="D235" s="49"/>
      <c r="E235" s="49"/>
      <c r="F235" s="48"/>
      <c r="G235" s="48"/>
    </row>
    <row r="236" spans="4:7" x14ac:dyDescent="0.25">
      <c r="D236" s="49"/>
      <c r="E236" s="49"/>
      <c r="F236" s="48"/>
      <c r="G236" s="48"/>
    </row>
    <row r="237" spans="4:7" x14ac:dyDescent="0.25">
      <c r="D237" s="49"/>
      <c r="E237" s="49"/>
      <c r="F237" s="48"/>
      <c r="G237" s="48"/>
    </row>
    <row r="238" spans="4:7" x14ac:dyDescent="0.25">
      <c r="D238" s="49"/>
      <c r="E238" s="49"/>
      <c r="F238" s="48"/>
      <c r="G238" s="48"/>
    </row>
    <row r="239" spans="4:7" x14ac:dyDescent="0.25">
      <c r="D239" s="49"/>
      <c r="E239" s="49"/>
      <c r="F239" s="48"/>
      <c r="G239" s="48"/>
    </row>
    <row r="240" spans="4:7" x14ac:dyDescent="0.25">
      <c r="D240" s="49"/>
      <c r="E240" s="49"/>
      <c r="F240" s="48"/>
      <c r="G240" s="48"/>
    </row>
    <row r="241" spans="4:7" x14ac:dyDescent="0.25">
      <c r="D241" s="49"/>
      <c r="E241" s="49"/>
      <c r="F241" s="48"/>
      <c r="G241" s="48"/>
    </row>
    <row r="242" spans="4:7" x14ac:dyDescent="0.25">
      <c r="D242" s="49"/>
      <c r="E242" s="49"/>
      <c r="F242" s="48"/>
      <c r="G242" s="48"/>
    </row>
    <row r="243" spans="4:7" x14ac:dyDescent="0.25">
      <c r="D243" s="49"/>
      <c r="E243" s="49"/>
      <c r="F243" s="48"/>
      <c r="G243" s="48"/>
    </row>
    <row r="244" spans="4:7" x14ac:dyDescent="0.25">
      <c r="D244" s="49"/>
      <c r="E244" s="49"/>
      <c r="F244" s="48"/>
      <c r="G244" s="48"/>
    </row>
    <row r="245" spans="4:7" x14ac:dyDescent="0.25">
      <c r="D245" s="49"/>
      <c r="E245" s="49"/>
      <c r="F245" s="48"/>
      <c r="G245" s="48"/>
    </row>
    <row r="246" spans="4:7" x14ac:dyDescent="0.25">
      <c r="D246" s="49"/>
      <c r="E246" s="49"/>
      <c r="F246" s="48"/>
      <c r="G246" s="48"/>
    </row>
    <row r="247" spans="4:7" x14ac:dyDescent="0.25">
      <c r="D247" s="49"/>
      <c r="E247" s="49"/>
      <c r="F247" s="48"/>
      <c r="G247" s="48"/>
    </row>
    <row r="248" spans="4:7" x14ac:dyDescent="0.25">
      <c r="D248" s="49"/>
      <c r="E248" s="49"/>
      <c r="F248" s="48"/>
      <c r="G248" s="48"/>
    </row>
    <row r="249" spans="4:7" x14ac:dyDescent="0.25">
      <c r="D249" s="49"/>
      <c r="E249" s="49"/>
      <c r="F249" s="48"/>
      <c r="G249" s="48"/>
    </row>
    <row r="250" spans="4:7" x14ac:dyDescent="0.25">
      <c r="D250" s="49"/>
      <c r="E250" s="49"/>
      <c r="F250" s="48"/>
      <c r="G250" s="48"/>
    </row>
    <row r="251" spans="4:7" x14ac:dyDescent="0.25">
      <c r="D251" s="49"/>
      <c r="E251" s="49"/>
      <c r="F251" s="48"/>
      <c r="G251" s="48"/>
    </row>
    <row r="252" spans="4:7" x14ac:dyDescent="0.25">
      <c r="D252" s="49"/>
      <c r="E252" s="49"/>
      <c r="F252" s="48"/>
      <c r="G252" s="48"/>
    </row>
    <row r="253" spans="4:7" x14ac:dyDescent="0.25">
      <c r="D253" s="49"/>
      <c r="E253" s="49"/>
      <c r="F253" s="48"/>
      <c r="G253" s="48"/>
    </row>
    <row r="254" spans="4:7" x14ac:dyDescent="0.25">
      <c r="D254" s="49"/>
      <c r="E254" s="49"/>
      <c r="F254" s="48"/>
      <c r="G254" s="48"/>
    </row>
    <row r="255" spans="4:7" x14ac:dyDescent="0.25">
      <c r="D255" s="49"/>
      <c r="E255" s="49"/>
      <c r="F255" s="48"/>
      <c r="G255" s="48"/>
    </row>
    <row r="256" spans="4:7" x14ac:dyDescent="0.25">
      <c r="D256" s="49"/>
      <c r="E256" s="49"/>
      <c r="F256" s="48"/>
      <c r="G256" s="48"/>
    </row>
    <row r="257" spans="4:7" x14ac:dyDescent="0.25">
      <c r="D257" s="49"/>
      <c r="E257" s="49"/>
      <c r="F257" s="48"/>
      <c r="G257" s="48"/>
    </row>
    <row r="258" spans="4:7" x14ac:dyDescent="0.25">
      <c r="D258" s="49"/>
      <c r="E258" s="49"/>
      <c r="F258" s="48"/>
      <c r="G258" s="48"/>
    </row>
    <row r="259" spans="4:7" x14ac:dyDescent="0.25">
      <c r="D259" s="49"/>
      <c r="E259" s="49"/>
      <c r="F259" s="48"/>
      <c r="G259" s="48"/>
    </row>
    <row r="260" spans="4:7" x14ac:dyDescent="0.25">
      <c r="D260" s="49"/>
      <c r="E260" s="49"/>
      <c r="F260" s="48"/>
      <c r="G260" s="48"/>
    </row>
    <row r="261" spans="4:7" x14ac:dyDescent="0.25">
      <c r="D261" s="49"/>
      <c r="E261" s="49"/>
      <c r="F261" s="48"/>
      <c r="G261" s="48"/>
    </row>
    <row r="262" spans="4:7" x14ac:dyDescent="0.25">
      <c r="D262" s="49"/>
      <c r="E262" s="49"/>
      <c r="F262" s="48"/>
      <c r="G262" s="48"/>
    </row>
    <row r="263" spans="4:7" x14ac:dyDescent="0.25">
      <c r="D263" s="49"/>
      <c r="E263" s="49"/>
      <c r="F263" s="48"/>
      <c r="G263" s="48"/>
    </row>
    <row r="264" spans="4:7" x14ac:dyDescent="0.25">
      <c r="D264" s="49"/>
      <c r="E264" s="49"/>
      <c r="F264" s="48"/>
      <c r="G264" s="48"/>
    </row>
    <row r="265" spans="4:7" x14ac:dyDescent="0.25">
      <c r="D265" s="49"/>
      <c r="E265" s="49"/>
      <c r="F265" s="48"/>
      <c r="G265" s="48"/>
    </row>
    <row r="266" spans="4:7" x14ac:dyDescent="0.25">
      <c r="D266" s="49"/>
      <c r="E266" s="49"/>
      <c r="F266" s="48"/>
      <c r="G266" s="48"/>
    </row>
    <row r="267" spans="4:7" x14ac:dyDescent="0.25">
      <c r="D267" s="49"/>
      <c r="E267" s="49"/>
      <c r="F267" s="48"/>
      <c r="G267" s="48"/>
    </row>
    <row r="268" spans="4:7" s="71" customFormat="1" x14ac:dyDescent="0.25">
      <c r="D268" s="76"/>
      <c r="E268" s="76"/>
      <c r="F268" s="75"/>
      <c r="G268" s="75"/>
    </row>
    <row r="269" spans="4:7" s="71" customFormat="1" x14ac:dyDescent="0.25">
      <c r="D269" s="76"/>
      <c r="E269" s="76"/>
      <c r="F269" s="75"/>
      <c r="G269" s="75"/>
    </row>
    <row r="270" spans="4:7" s="71" customFormat="1" x14ac:dyDescent="0.25">
      <c r="D270" s="76"/>
      <c r="E270" s="76"/>
      <c r="F270" s="75"/>
      <c r="G270" s="75"/>
    </row>
    <row r="271" spans="4:7" s="71" customFormat="1" x14ac:dyDescent="0.25">
      <c r="D271" s="76"/>
      <c r="E271" s="76"/>
      <c r="F271" s="75"/>
      <c r="G271" s="75"/>
    </row>
    <row r="272" spans="4:7" x14ac:dyDescent="0.25">
      <c r="D272" s="51"/>
      <c r="E272" s="51"/>
      <c r="F272" s="50"/>
      <c r="G272" s="50"/>
    </row>
    <row r="273" spans="4:7" x14ac:dyDescent="0.25">
      <c r="D273" s="51"/>
      <c r="E273" s="51"/>
      <c r="F273" s="50"/>
      <c r="G273" s="50"/>
    </row>
    <row r="274" spans="4:7" x14ac:dyDescent="0.25">
      <c r="D274" s="51"/>
      <c r="E274" s="51"/>
      <c r="F274" s="50"/>
      <c r="G274" s="50"/>
    </row>
    <row r="275" spans="4:7" x14ac:dyDescent="0.25">
      <c r="D275" s="51"/>
      <c r="E275" s="51"/>
      <c r="F275" s="50"/>
      <c r="G275" s="50"/>
    </row>
    <row r="276" spans="4:7" x14ac:dyDescent="0.25">
      <c r="D276" s="51"/>
      <c r="E276" s="51"/>
      <c r="F276" s="50"/>
      <c r="G276" s="50"/>
    </row>
    <row r="277" spans="4:7" x14ac:dyDescent="0.25">
      <c r="D277" s="51"/>
      <c r="E277" s="51"/>
      <c r="F277" s="50"/>
      <c r="G277" s="50"/>
    </row>
    <row r="278" spans="4:7" x14ac:dyDescent="0.25">
      <c r="D278" s="51"/>
      <c r="E278" s="51"/>
      <c r="F278" s="50"/>
      <c r="G278" s="50"/>
    </row>
    <row r="279" spans="4:7" x14ac:dyDescent="0.25">
      <c r="D279" s="51"/>
      <c r="E279" s="51"/>
      <c r="F279" s="50"/>
      <c r="G279" s="50"/>
    </row>
    <row r="280" spans="4:7" x14ac:dyDescent="0.25">
      <c r="D280" s="51"/>
      <c r="E280" s="51"/>
      <c r="F280" s="50"/>
      <c r="G280" s="50"/>
    </row>
    <row r="281" spans="4:7" x14ac:dyDescent="0.25">
      <c r="D281" s="51"/>
      <c r="E281" s="51"/>
      <c r="F281" s="50"/>
      <c r="G281" s="50"/>
    </row>
    <row r="282" spans="4:7" x14ac:dyDescent="0.25">
      <c r="D282" s="51"/>
      <c r="E282" s="51"/>
      <c r="F282" s="50"/>
      <c r="G282" s="50"/>
    </row>
    <row r="283" spans="4:7" x14ac:dyDescent="0.25">
      <c r="D283" s="51"/>
      <c r="E283" s="51"/>
      <c r="F283" s="50"/>
      <c r="G283" s="50"/>
    </row>
    <row r="284" spans="4:7" x14ac:dyDescent="0.25">
      <c r="D284" s="51"/>
      <c r="E284" s="51"/>
      <c r="F284" s="50"/>
      <c r="G284" s="50"/>
    </row>
    <row r="285" spans="4:7" x14ac:dyDescent="0.25">
      <c r="D285" s="51"/>
      <c r="E285" s="51"/>
      <c r="F285" s="50"/>
      <c r="G285" s="50"/>
    </row>
    <row r="286" spans="4:7" x14ac:dyDescent="0.25">
      <c r="D286" s="51"/>
      <c r="E286" s="51"/>
      <c r="F286" s="50"/>
      <c r="G286" s="50"/>
    </row>
    <row r="287" spans="4:7" x14ac:dyDescent="0.25">
      <c r="D287" s="51"/>
      <c r="E287" s="51"/>
      <c r="F287" s="50"/>
      <c r="G287" s="50"/>
    </row>
    <row r="288" spans="4:7" x14ac:dyDescent="0.25">
      <c r="D288" s="51"/>
      <c r="E288" s="51"/>
      <c r="F288" s="50"/>
      <c r="G288" s="50"/>
    </row>
    <row r="289" spans="4:7" x14ac:dyDescent="0.25">
      <c r="D289" s="51"/>
      <c r="E289" s="51"/>
      <c r="F289" s="50"/>
      <c r="G289" s="50"/>
    </row>
    <row r="290" spans="4:7" x14ac:dyDescent="0.25">
      <c r="D290" s="51"/>
      <c r="E290" s="51"/>
      <c r="F290" s="50"/>
      <c r="G290" s="50"/>
    </row>
    <row r="291" spans="4:7" x14ac:dyDescent="0.25">
      <c r="D291" s="51"/>
      <c r="E291" s="51"/>
      <c r="F291" s="50"/>
      <c r="G291" s="50"/>
    </row>
    <row r="292" spans="4:7" x14ac:dyDescent="0.25">
      <c r="D292" s="51"/>
      <c r="E292" s="51"/>
      <c r="F292" s="50"/>
      <c r="G292" s="50"/>
    </row>
    <row r="293" spans="4:7" x14ac:dyDescent="0.25">
      <c r="D293" s="51"/>
      <c r="E293" s="51"/>
      <c r="F293" s="50"/>
      <c r="G293" s="50"/>
    </row>
    <row r="294" spans="4:7" x14ac:dyDescent="0.25">
      <c r="D294" s="51"/>
      <c r="E294" s="51"/>
      <c r="F294" s="50"/>
      <c r="G294" s="50"/>
    </row>
    <row r="295" spans="4:7" x14ac:dyDescent="0.25">
      <c r="D295" s="51"/>
      <c r="E295" s="51"/>
      <c r="F295" s="50"/>
      <c r="G295" s="50"/>
    </row>
    <row r="296" spans="4:7" x14ac:dyDescent="0.25">
      <c r="D296" s="51"/>
      <c r="E296" s="51"/>
      <c r="F296" s="50"/>
      <c r="G296" s="50"/>
    </row>
    <row r="297" spans="4:7" x14ac:dyDescent="0.25">
      <c r="D297" s="51"/>
      <c r="E297" s="51"/>
      <c r="F297" s="50"/>
      <c r="G297" s="50"/>
    </row>
    <row r="298" spans="4:7" x14ac:dyDescent="0.25">
      <c r="D298" s="51"/>
      <c r="E298" s="51"/>
      <c r="F298" s="50"/>
      <c r="G298" s="50"/>
    </row>
    <row r="299" spans="4:7" x14ac:dyDescent="0.25">
      <c r="D299" s="51"/>
      <c r="E299" s="51"/>
      <c r="F299" s="50"/>
      <c r="G299" s="50"/>
    </row>
    <row r="300" spans="4:7" x14ac:dyDescent="0.25">
      <c r="D300" s="51"/>
      <c r="E300" s="51"/>
      <c r="F300" s="50"/>
      <c r="G300" s="50"/>
    </row>
    <row r="301" spans="4:7" x14ac:dyDescent="0.25">
      <c r="D301" s="51"/>
      <c r="E301" s="51"/>
      <c r="F301" s="50"/>
      <c r="G301" s="50"/>
    </row>
    <row r="302" spans="4:7" x14ac:dyDescent="0.25">
      <c r="D302" s="51"/>
      <c r="E302" s="51"/>
      <c r="F302" s="50"/>
      <c r="G302" s="50"/>
    </row>
    <row r="303" spans="4:7" x14ac:dyDescent="0.25">
      <c r="D303" s="51"/>
      <c r="E303" s="51"/>
      <c r="F303" s="50"/>
      <c r="G303" s="50"/>
    </row>
    <row r="304" spans="4:7" x14ac:dyDescent="0.25">
      <c r="D304" s="51"/>
      <c r="E304" s="51"/>
      <c r="F304" s="50"/>
      <c r="G304" s="50"/>
    </row>
    <row r="305" spans="4:7" x14ac:dyDescent="0.25">
      <c r="D305" s="51"/>
      <c r="E305" s="51"/>
      <c r="F305" s="50"/>
      <c r="G305" s="50"/>
    </row>
    <row r="306" spans="4:7" x14ac:dyDescent="0.25">
      <c r="D306" s="51"/>
      <c r="E306" s="51"/>
      <c r="F306" s="50"/>
      <c r="G306" s="50"/>
    </row>
    <row r="307" spans="4:7" x14ac:dyDescent="0.25">
      <c r="D307" s="51"/>
      <c r="E307" s="51"/>
      <c r="F307" s="50"/>
      <c r="G307" s="50"/>
    </row>
    <row r="308" spans="4:7" x14ac:dyDescent="0.25">
      <c r="D308" s="51"/>
      <c r="E308" s="51"/>
      <c r="F308" s="50"/>
      <c r="G308" s="50"/>
    </row>
    <row r="309" spans="4:7" x14ac:dyDescent="0.25">
      <c r="D309" s="51"/>
      <c r="E309" s="51"/>
      <c r="F309" s="50"/>
      <c r="G309" s="50"/>
    </row>
    <row r="310" spans="4:7" x14ac:dyDescent="0.25">
      <c r="D310" s="51"/>
      <c r="E310" s="51"/>
      <c r="F310" s="50"/>
      <c r="G310" s="50"/>
    </row>
    <row r="311" spans="4:7" x14ac:dyDescent="0.25">
      <c r="D311" s="51"/>
      <c r="E311" s="51"/>
      <c r="F311" s="50"/>
      <c r="G311" s="50"/>
    </row>
    <row r="312" spans="4:7" x14ac:dyDescent="0.25">
      <c r="D312" s="51"/>
      <c r="E312" s="51"/>
      <c r="F312" s="50"/>
      <c r="G312" s="50"/>
    </row>
    <row r="313" spans="4:7" x14ac:dyDescent="0.25">
      <c r="D313" s="51"/>
      <c r="E313" s="51"/>
      <c r="F313" s="50"/>
      <c r="G313" s="50"/>
    </row>
    <row r="314" spans="4:7" x14ac:dyDescent="0.25">
      <c r="D314" s="51"/>
      <c r="E314" s="51"/>
      <c r="F314" s="50"/>
      <c r="G314" s="50"/>
    </row>
    <row r="315" spans="4:7" x14ac:dyDescent="0.25">
      <c r="D315" s="51"/>
      <c r="E315" s="51"/>
      <c r="F315" s="50"/>
      <c r="G315" s="50"/>
    </row>
    <row r="316" spans="4:7" x14ac:dyDescent="0.25">
      <c r="D316" s="51"/>
      <c r="E316" s="51"/>
      <c r="F316" s="50"/>
      <c r="G316" s="50"/>
    </row>
    <row r="317" spans="4:7" x14ac:dyDescent="0.25">
      <c r="D317" s="51"/>
      <c r="E317" s="51"/>
      <c r="F317" s="50"/>
      <c r="G317" s="50"/>
    </row>
    <row r="318" spans="4:7" x14ac:dyDescent="0.25">
      <c r="D318" s="51"/>
      <c r="E318" s="51"/>
      <c r="F318" s="50"/>
      <c r="G318" s="50"/>
    </row>
    <row r="319" spans="4:7" x14ac:dyDescent="0.25">
      <c r="D319" s="51"/>
      <c r="E319" s="51"/>
      <c r="F319" s="50"/>
      <c r="G319" s="50"/>
    </row>
    <row r="320" spans="4:7" x14ac:dyDescent="0.25">
      <c r="D320" s="51"/>
      <c r="E320" s="51"/>
      <c r="F320" s="50"/>
      <c r="G320" s="50"/>
    </row>
    <row r="321" spans="4:7" x14ac:dyDescent="0.25">
      <c r="D321" s="51"/>
      <c r="E321" s="51"/>
      <c r="F321" s="50"/>
      <c r="G321" s="50"/>
    </row>
    <row r="322" spans="4:7" x14ac:dyDescent="0.25">
      <c r="D322" s="51"/>
      <c r="E322" s="51"/>
      <c r="F322" s="50"/>
      <c r="G322" s="50"/>
    </row>
    <row r="323" spans="4:7" x14ac:dyDescent="0.25">
      <c r="D323" s="51"/>
      <c r="E323" s="51"/>
      <c r="F323" s="50"/>
      <c r="G323" s="50"/>
    </row>
    <row r="324" spans="4:7" s="77" customFormat="1" x14ac:dyDescent="0.25">
      <c r="D324" s="79"/>
      <c r="E324" s="79"/>
      <c r="F324" s="78"/>
      <c r="G324" s="78"/>
    </row>
    <row r="325" spans="4:7" s="77" customFormat="1" x14ac:dyDescent="0.25">
      <c r="D325" s="79"/>
      <c r="E325" s="79"/>
      <c r="F325" s="78"/>
      <c r="G325" s="78"/>
    </row>
    <row r="326" spans="4:7" x14ac:dyDescent="0.25">
      <c r="D326" s="53"/>
      <c r="E326" s="53"/>
      <c r="F326" s="52"/>
      <c r="G326" s="52"/>
    </row>
    <row r="327" spans="4:7" x14ac:dyDescent="0.25">
      <c r="D327" s="53"/>
      <c r="E327" s="53"/>
      <c r="F327" s="52"/>
      <c r="G327" s="52"/>
    </row>
    <row r="328" spans="4:7" x14ac:dyDescent="0.25">
      <c r="D328" s="55"/>
      <c r="E328" s="55"/>
      <c r="F328" s="54"/>
      <c r="G328" s="54"/>
    </row>
    <row r="329" spans="4:7" x14ac:dyDescent="0.25">
      <c r="D329" s="55"/>
      <c r="E329" s="55"/>
      <c r="F329" s="54"/>
      <c r="G329" s="54"/>
    </row>
    <row r="330" spans="4:7" x14ac:dyDescent="0.25">
      <c r="D330" s="57"/>
      <c r="E330" s="69"/>
      <c r="F330" s="56"/>
      <c r="G330" s="56"/>
    </row>
    <row r="331" spans="4:7" x14ac:dyDescent="0.25">
      <c r="D331" s="57"/>
      <c r="E331" s="69"/>
      <c r="F331" s="56"/>
      <c r="G331" s="56"/>
    </row>
    <row r="332" spans="4:7" x14ac:dyDescent="0.25">
      <c r="D332" s="57"/>
      <c r="E332" s="69"/>
      <c r="F332" s="56"/>
      <c r="G332" s="56"/>
    </row>
    <row r="333" spans="4:7" x14ac:dyDescent="0.25">
      <c r="D333" s="57"/>
      <c r="E333" s="69"/>
      <c r="F333" s="56"/>
      <c r="G333" s="56"/>
    </row>
    <row r="334" spans="4:7" x14ac:dyDescent="0.25">
      <c r="D334" s="57"/>
      <c r="E334" s="69"/>
      <c r="F334" s="56"/>
      <c r="G334" s="56"/>
    </row>
    <row r="335" spans="4:7" x14ac:dyDescent="0.25">
      <c r="D335" s="57"/>
      <c r="E335" s="69"/>
      <c r="F335" s="56"/>
      <c r="G335" s="56"/>
    </row>
    <row r="336" spans="4:7" x14ac:dyDescent="0.25">
      <c r="D336" s="57"/>
      <c r="E336" s="69"/>
      <c r="F336" s="56"/>
      <c r="G336" s="56"/>
    </row>
    <row r="337" spans="4:7" x14ac:dyDescent="0.25">
      <c r="D337" s="57"/>
      <c r="E337" s="69"/>
      <c r="F337" s="56"/>
      <c r="G337" s="56"/>
    </row>
    <row r="338" spans="4:7" x14ac:dyDescent="0.25">
      <c r="D338" s="57"/>
      <c r="E338" s="69"/>
      <c r="F338" s="56"/>
      <c r="G338" s="56"/>
    </row>
    <row r="339" spans="4:7" x14ac:dyDescent="0.25">
      <c r="D339" s="57"/>
      <c r="E339" s="69"/>
      <c r="F339" s="56"/>
      <c r="G339" s="56"/>
    </row>
    <row r="340" spans="4:7" x14ac:dyDescent="0.25">
      <c r="D340" s="57"/>
      <c r="E340" s="69"/>
      <c r="F340" s="56"/>
      <c r="G340" s="56"/>
    </row>
    <row r="341" spans="4:7" x14ac:dyDescent="0.25">
      <c r="D341" s="57"/>
      <c r="E341" s="69"/>
      <c r="F341" s="56"/>
      <c r="G341" s="56"/>
    </row>
    <row r="342" spans="4:7" x14ac:dyDescent="0.25">
      <c r="D342" s="57"/>
      <c r="E342" s="69"/>
      <c r="F342" s="56"/>
      <c r="G342" s="56"/>
    </row>
    <row r="343" spans="4:7" x14ac:dyDescent="0.25">
      <c r="D343" s="57"/>
      <c r="E343" s="69"/>
      <c r="F343" s="56"/>
      <c r="G343" s="56"/>
    </row>
    <row r="344" spans="4:7" x14ac:dyDescent="0.25">
      <c r="D344" s="57"/>
      <c r="E344" s="69"/>
      <c r="F344" s="56"/>
      <c r="G344" s="56"/>
    </row>
    <row r="345" spans="4:7" x14ac:dyDescent="0.25">
      <c r="D345" s="57"/>
      <c r="E345" s="69"/>
      <c r="F345" s="56"/>
      <c r="G345" s="56"/>
    </row>
    <row r="346" spans="4:7" x14ac:dyDescent="0.25">
      <c r="D346" s="59"/>
      <c r="E346" s="69"/>
      <c r="F346" s="58"/>
      <c r="G346" s="58"/>
    </row>
    <row r="347" spans="4:7" x14ac:dyDescent="0.25">
      <c r="D347" s="59"/>
      <c r="E347" s="69"/>
      <c r="F347" s="58"/>
      <c r="G347" s="58"/>
    </row>
    <row r="348" spans="4:7" x14ac:dyDescent="0.25">
      <c r="D348" s="59"/>
      <c r="E348" s="69"/>
      <c r="F348" s="58"/>
      <c r="G348" s="58"/>
    </row>
    <row r="349" spans="4:7" x14ac:dyDescent="0.25">
      <c r="D349" s="59"/>
      <c r="E349" s="69"/>
      <c r="F349" s="58"/>
      <c r="G349" s="58"/>
    </row>
    <row r="350" spans="4:7" x14ac:dyDescent="0.25">
      <c r="D350" s="59"/>
      <c r="E350" s="69"/>
      <c r="F350" s="58"/>
      <c r="G350" s="58"/>
    </row>
    <row r="351" spans="4:7" x14ac:dyDescent="0.25">
      <c r="D351" s="59"/>
      <c r="E351" s="69"/>
      <c r="F351" s="58"/>
      <c r="G351" s="58"/>
    </row>
    <row r="352" spans="4:7" x14ac:dyDescent="0.25">
      <c r="D352" s="59"/>
      <c r="E352" s="69"/>
      <c r="F352" s="58"/>
      <c r="G352" s="58"/>
    </row>
    <row r="353" spans="4:7" x14ac:dyDescent="0.25">
      <c r="D353" s="59"/>
      <c r="E353" s="69"/>
      <c r="F353" s="58"/>
      <c r="G353" s="58"/>
    </row>
    <row r="354" spans="4:7" x14ac:dyDescent="0.25">
      <c r="D354" s="59"/>
      <c r="E354" s="69"/>
      <c r="F354" s="58"/>
      <c r="G354" s="58"/>
    </row>
    <row r="355" spans="4:7" x14ac:dyDescent="0.25">
      <c r="D355" s="59"/>
      <c r="E355" s="69"/>
      <c r="F355" s="58"/>
      <c r="G355" s="58"/>
    </row>
    <row r="356" spans="4:7" x14ac:dyDescent="0.25">
      <c r="D356" s="59"/>
      <c r="E356" s="69"/>
      <c r="F356" s="58"/>
      <c r="G356" s="58"/>
    </row>
    <row r="357" spans="4:7" x14ac:dyDescent="0.25">
      <c r="D357" s="59"/>
      <c r="E357" s="69"/>
      <c r="F357" s="58"/>
      <c r="G357" s="58"/>
    </row>
    <row r="358" spans="4:7" x14ac:dyDescent="0.25">
      <c r="D358" s="59"/>
      <c r="E358" s="69"/>
      <c r="F358" s="58"/>
      <c r="G358" s="58"/>
    </row>
    <row r="359" spans="4:7" x14ac:dyDescent="0.25">
      <c r="D359" s="59"/>
      <c r="E359" s="69"/>
      <c r="F359" s="58"/>
      <c r="G359" s="58"/>
    </row>
    <row r="360" spans="4:7" x14ac:dyDescent="0.25">
      <c r="D360" s="59"/>
      <c r="E360" s="69"/>
      <c r="F360" s="58"/>
      <c r="G360" s="58"/>
    </row>
    <row r="361" spans="4:7" x14ac:dyDescent="0.25">
      <c r="D361" s="59"/>
      <c r="E361" s="69"/>
      <c r="F361" s="58"/>
      <c r="G361" s="58"/>
    </row>
    <row r="362" spans="4:7" x14ac:dyDescent="0.25">
      <c r="D362" s="59"/>
      <c r="E362" s="69"/>
      <c r="F362" s="58"/>
      <c r="G362" s="58"/>
    </row>
    <row r="363" spans="4:7" x14ac:dyDescent="0.25">
      <c r="D363" s="59"/>
      <c r="E363" s="69"/>
      <c r="F363" s="58"/>
      <c r="G363" s="58"/>
    </row>
    <row r="364" spans="4:7" x14ac:dyDescent="0.25">
      <c r="D364" s="59"/>
      <c r="E364" s="69"/>
      <c r="F364" s="58"/>
      <c r="G364" s="58"/>
    </row>
    <row r="365" spans="4:7" x14ac:dyDescent="0.25">
      <c r="D365" s="67"/>
      <c r="E365" s="69"/>
      <c r="F365" s="65"/>
      <c r="G365" s="65"/>
    </row>
    <row r="366" spans="4:7" x14ac:dyDescent="0.25">
      <c r="D366" s="73"/>
      <c r="E366" s="73"/>
      <c r="F366" s="72"/>
      <c r="G366" s="72"/>
    </row>
    <row r="367" spans="4:7" x14ac:dyDescent="0.25">
      <c r="D367" s="73"/>
      <c r="E367" s="73"/>
      <c r="F367" s="72"/>
      <c r="G367" s="72"/>
    </row>
    <row r="370" spans="4:7" x14ac:dyDescent="0.25">
      <c r="D370" s="59"/>
      <c r="E370" s="59"/>
      <c r="F370" s="58"/>
      <c r="G370" s="58"/>
    </row>
    <row r="371" spans="4:7" x14ac:dyDescent="0.25">
      <c r="D371" s="59"/>
      <c r="E371" s="59"/>
      <c r="F371" s="58"/>
      <c r="G371" s="58"/>
    </row>
    <row r="372" spans="4:7" x14ac:dyDescent="0.25">
      <c r="D372" s="59"/>
      <c r="E372" s="59"/>
      <c r="F372" s="58"/>
      <c r="G372" s="58"/>
    </row>
    <row r="373" spans="4:7" x14ac:dyDescent="0.25">
      <c r="D373" s="59"/>
      <c r="E373" s="59"/>
      <c r="F373" s="58"/>
      <c r="G373" s="58"/>
    </row>
    <row r="374" spans="4:7" x14ac:dyDescent="0.25">
      <c r="D374" s="59"/>
      <c r="E374" s="59"/>
      <c r="F374" s="58"/>
      <c r="G374" s="58"/>
    </row>
    <row r="375" spans="4:7" x14ac:dyDescent="0.25">
      <c r="D375" s="59"/>
      <c r="E375" s="59"/>
      <c r="F375" s="58"/>
      <c r="G375" s="58"/>
    </row>
    <row r="376" spans="4:7" x14ac:dyDescent="0.25">
      <c r="D376" s="59"/>
      <c r="E376" s="59"/>
      <c r="F376" s="58"/>
      <c r="G376" s="58"/>
    </row>
    <row r="377" spans="4:7" x14ac:dyDescent="0.25">
      <c r="D377" s="59"/>
      <c r="E377" s="59"/>
      <c r="F377" s="58"/>
      <c r="G377" s="58"/>
    </row>
    <row r="378" spans="4:7" x14ac:dyDescent="0.25">
      <c r="D378" s="59"/>
      <c r="E378" s="59"/>
      <c r="F378" s="58"/>
      <c r="G378" s="58"/>
    </row>
    <row r="379" spans="4:7" x14ac:dyDescent="0.25">
      <c r="D379" s="59"/>
      <c r="E379" s="59"/>
      <c r="F379" s="58"/>
      <c r="G379" s="58"/>
    </row>
    <row r="381" spans="4:7" x14ac:dyDescent="0.25">
      <c r="D381" s="59"/>
      <c r="E381" s="59"/>
      <c r="F381" s="58"/>
      <c r="G381" s="58"/>
    </row>
    <row r="382" spans="4:7" x14ac:dyDescent="0.25">
      <c r="D382" s="59"/>
      <c r="E382" s="59"/>
      <c r="F382" s="58"/>
      <c r="G382" s="58"/>
    </row>
    <row r="390" spans="8:8" x14ac:dyDescent="0.25">
      <c r="H390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9"/>
  <sheetViews>
    <sheetView workbookViewId="0">
      <selection activeCell="J4" sqref="J4"/>
    </sheetView>
  </sheetViews>
  <sheetFormatPr defaultColWidth="8.85546875" defaultRowHeight="15" x14ac:dyDescent="0.25"/>
  <cols>
    <col min="1" max="1" width="8.85546875" style="95"/>
    <col min="2" max="2" width="16.7109375" style="95" customWidth="1"/>
    <col min="3" max="3" width="18.7109375" style="95" bestFit="1" customWidth="1"/>
    <col min="4" max="4" width="33.28515625" style="95" customWidth="1"/>
    <col min="5" max="5" width="30.7109375" style="95" customWidth="1"/>
    <col min="6" max="6" width="23" style="95" customWidth="1"/>
    <col min="7" max="7" width="31.5703125" style="95" customWidth="1"/>
    <col min="8" max="16384" width="8.85546875" style="95"/>
  </cols>
  <sheetData>
    <row r="1" spans="2:11" ht="34.15" customHeight="1" x14ac:dyDescent="0.25">
      <c r="E1" s="96" t="s">
        <v>2</v>
      </c>
      <c r="F1" s="97" t="s">
        <v>3</v>
      </c>
      <c r="G1" s="97" t="s">
        <v>4</v>
      </c>
    </row>
    <row r="2" spans="2:11" x14ac:dyDescent="0.25">
      <c r="B2" s="95" t="s">
        <v>43</v>
      </c>
      <c r="F2" s="103">
        <f>104727-SUM(F7:F147)+SUM(F149:F19949)</f>
        <v>119053</v>
      </c>
      <c r="G2" s="103">
        <f>106669-SUM(G7:G147)+SUM(G149:G19949)</f>
        <v>120695</v>
      </c>
      <c r="I2" s="189"/>
      <c r="J2" s="189">
        <v>17</v>
      </c>
      <c r="K2" s="189">
        <v>22</v>
      </c>
    </row>
    <row r="3" spans="2:11" x14ac:dyDescent="0.25">
      <c r="F3" s="4"/>
      <c r="G3" s="103"/>
      <c r="I3" s="189" t="s">
        <v>21</v>
      </c>
      <c r="J3" s="192">
        <f>SUM(F7:F147)</f>
        <v>41814</v>
      </c>
      <c r="K3" s="192">
        <f>SUM(G7:G147)</f>
        <v>42632</v>
      </c>
    </row>
    <row r="4" spans="2:11" x14ac:dyDescent="0.25">
      <c r="E4" s="95" t="s">
        <v>15</v>
      </c>
      <c r="F4" s="103">
        <v>107553</v>
      </c>
      <c r="G4" s="103">
        <v>118436</v>
      </c>
      <c r="I4" s="189" t="s">
        <v>23</v>
      </c>
      <c r="J4" s="192">
        <f>SUM(F148:F1882)</f>
        <v>56140</v>
      </c>
      <c r="K4" s="192">
        <f>SUM(G148:G1882)</f>
        <v>56658</v>
      </c>
    </row>
    <row r="5" spans="2:11" x14ac:dyDescent="0.25">
      <c r="E5" s="95" t="s">
        <v>16</v>
      </c>
      <c r="F5" s="103">
        <v>131453</v>
      </c>
      <c r="G5" s="103">
        <v>127026</v>
      </c>
      <c r="J5" s="31">
        <f>J4-J3</f>
        <v>14326</v>
      </c>
      <c r="K5" s="207">
        <f>K4-K3</f>
        <v>14026</v>
      </c>
    </row>
    <row r="6" spans="2:11" x14ac:dyDescent="0.25">
      <c r="C6" s="95" t="s">
        <v>24</v>
      </c>
      <c r="F6" s="103"/>
      <c r="G6" s="103"/>
    </row>
    <row r="7" spans="2:11" x14ac:dyDescent="0.25">
      <c r="B7" s="95" t="s">
        <v>21</v>
      </c>
      <c r="C7" s="95" t="s">
        <v>30</v>
      </c>
      <c r="D7" s="102" t="s">
        <v>37</v>
      </c>
      <c r="E7" s="102">
        <v>4105101</v>
      </c>
      <c r="F7" s="100">
        <v>278</v>
      </c>
      <c r="G7" s="100">
        <v>274</v>
      </c>
    </row>
    <row r="8" spans="2:11" x14ac:dyDescent="0.25">
      <c r="D8" s="102" t="s">
        <v>37</v>
      </c>
      <c r="E8" s="102">
        <v>4105102</v>
      </c>
      <c r="F8" s="100">
        <v>161</v>
      </c>
      <c r="G8" s="100">
        <v>162</v>
      </c>
      <c r="J8" s="206"/>
      <c r="K8" s="206"/>
    </row>
    <row r="9" spans="2:11" x14ac:dyDescent="0.25">
      <c r="D9" s="102" t="s">
        <v>37</v>
      </c>
      <c r="E9" s="102">
        <v>4105103</v>
      </c>
      <c r="F9" s="100">
        <v>224</v>
      </c>
      <c r="G9" s="100">
        <v>227</v>
      </c>
    </row>
    <row r="10" spans="2:11" x14ac:dyDescent="0.25">
      <c r="D10" s="102" t="s">
        <v>37</v>
      </c>
      <c r="E10" s="102">
        <v>4105104</v>
      </c>
      <c r="F10" s="100">
        <v>466</v>
      </c>
      <c r="G10" s="100">
        <v>469</v>
      </c>
    </row>
    <row r="11" spans="2:11" x14ac:dyDescent="0.25">
      <c r="D11" s="102" t="s">
        <v>37</v>
      </c>
      <c r="E11" s="102">
        <v>4105105</v>
      </c>
      <c r="F11" s="100">
        <v>279</v>
      </c>
      <c r="G11" s="100">
        <v>282</v>
      </c>
    </row>
    <row r="12" spans="2:11" x14ac:dyDescent="0.25">
      <c r="D12" s="102" t="s">
        <v>37</v>
      </c>
      <c r="E12" s="102">
        <v>4105106</v>
      </c>
      <c r="F12" s="100">
        <v>395</v>
      </c>
      <c r="G12" s="100">
        <v>399</v>
      </c>
    </row>
    <row r="13" spans="2:11" x14ac:dyDescent="0.25">
      <c r="D13" s="102" t="s">
        <v>37</v>
      </c>
      <c r="E13" s="102">
        <v>4105107</v>
      </c>
      <c r="F13" s="100">
        <v>29</v>
      </c>
      <c r="G13" s="100">
        <v>31</v>
      </c>
    </row>
    <row r="14" spans="2:11" x14ac:dyDescent="0.25">
      <c r="D14" s="102" t="s">
        <v>37</v>
      </c>
      <c r="E14" s="102">
        <v>4105108</v>
      </c>
      <c r="F14" s="100">
        <v>371</v>
      </c>
      <c r="G14" s="100">
        <v>379</v>
      </c>
    </row>
    <row r="15" spans="2:11" x14ac:dyDescent="0.25">
      <c r="D15" s="102" t="s">
        <v>37</v>
      </c>
      <c r="E15" s="102">
        <v>4105109</v>
      </c>
      <c r="F15" s="100">
        <v>297</v>
      </c>
      <c r="G15" s="100">
        <v>293</v>
      </c>
    </row>
    <row r="16" spans="2:11" x14ac:dyDescent="0.25">
      <c r="D16" s="102" t="s">
        <v>37</v>
      </c>
      <c r="E16" s="102">
        <v>4105110</v>
      </c>
      <c r="F16" s="100">
        <v>193</v>
      </c>
      <c r="G16" s="100">
        <v>190</v>
      </c>
    </row>
    <row r="17" spans="4:8" x14ac:dyDescent="0.25">
      <c r="D17" s="102" t="s">
        <v>37</v>
      </c>
      <c r="E17" s="102">
        <v>4105111</v>
      </c>
      <c r="F17" s="100">
        <v>349</v>
      </c>
      <c r="G17" s="100">
        <v>350</v>
      </c>
    </row>
    <row r="18" spans="4:8" x14ac:dyDescent="0.25">
      <c r="D18" s="102" t="s">
        <v>37</v>
      </c>
      <c r="E18" s="102">
        <v>4105112</v>
      </c>
      <c r="F18" s="100">
        <v>234</v>
      </c>
      <c r="G18" s="100">
        <v>244</v>
      </c>
    </row>
    <row r="19" spans="4:8" x14ac:dyDescent="0.25">
      <c r="D19" s="102" t="s">
        <v>37</v>
      </c>
      <c r="E19" s="102">
        <v>4105113</v>
      </c>
      <c r="F19" s="100">
        <v>178</v>
      </c>
      <c r="G19" s="100">
        <v>184</v>
      </c>
    </row>
    <row r="20" spans="4:8" x14ac:dyDescent="0.25">
      <c r="D20" s="102" t="s">
        <v>37</v>
      </c>
      <c r="E20" s="102">
        <v>4105114</v>
      </c>
      <c r="F20" s="100">
        <v>176</v>
      </c>
      <c r="G20" s="100">
        <v>178</v>
      </c>
    </row>
    <row r="21" spans="4:8" x14ac:dyDescent="0.25">
      <c r="D21" s="102" t="s">
        <v>37</v>
      </c>
      <c r="E21" s="102">
        <v>4105115</v>
      </c>
      <c r="F21" s="100">
        <v>276</v>
      </c>
      <c r="G21" s="100">
        <v>268</v>
      </c>
    </row>
    <row r="22" spans="4:8" x14ac:dyDescent="0.25">
      <c r="D22" s="102" t="s">
        <v>37</v>
      </c>
      <c r="E22" s="102">
        <v>4105116</v>
      </c>
      <c r="F22" s="100">
        <v>313</v>
      </c>
      <c r="G22" s="100">
        <v>312</v>
      </c>
    </row>
    <row r="23" spans="4:8" x14ac:dyDescent="0.25">
      <c r="D23" s="102" t="s">
        <v>37</v>
      </c>
      <c r="E23" s="102">
        <v>4105117</v>
      </c>
      <c r="F23" s="100">
        <v>219</v>
      </c>
      <c r="G23" s="100">
        <v>216</v>
      </c>
    </row>
    <row r="24" spans="4:8" x14ac:dyDescent="0.25">
      <c r="D24" s="102" t="s">
        <v>37</v>
      </c>
      <c r="E24" s="102">
        <v>4105118</v>
      </c>
      <c r="F24" s="100">
        <v>291</v>
      </c>
      <c r="G24" s="100">
        <v>288</v>
      </c>
    </row>
    <row r="25" spans="4:8" x14ac:dyDescent="0.25">
      <c r="D25" s="102" t="s">
        <v>37</v>
      </c>
      <c r="E25" s="102">
        <v>4105119</v>
      </c>
      <c r="F25" s="100">
        <v>217</v>
      </c>
      <c r="G25" s="100">
        <v>213</v>
      </c>
    </row>
    <row r="26" spans="4:8" x14ac:dyDescent="0.25">
      <c r="D26" s="102" t="s">
        <v>37</v>
      </c>
      <c r="E26" s="102">
        <v>4105120</v>
      </c>
      <c r="F26" s="100">
        <v>248</v>
      </c>
      <c r="G26" s="100">
        <v>250</v>
      </c>
      <c r="H26" s="101"/>
    </row>
    <row r="27" spans="4:8" x14ac:dyDescent="0.25">
      <c r="D27" s="102" t="s">
        <v>37</v>
      </c>
      <c r="E27" s="102">
        <v>4105121</v>
      </c>
      <c r="F27" s="100">
        <v>380</v>
      </c>
      <c r="G27" s="100">
        <v>374</v>
      </c>
      <c r="H27" s="101"/>
    </row>
    <row r="28" spans="4:8" x14ac:dyDescent="0.25">
      <c r="D28" s="102" t="s">
        <v>37</v>
      </c>
      <c r="E28" s="102">
        <v>4105122</v>
      </c>
      <c r="F28" s="100">
        <v>271</v>
      </c>
      <c r="G28" s="100">
        <v>271</v>
      </c>
      <c r="H28" s="101"/>
    </row>
    <row r="29" spans="4:8" x14ac:dyDescent="0.25">
      <c r="D29" s="102" t="s">
        <v>37</v>
      </c>
      <c r="E29" s="102">
        <v>4105123</v>
      </c>
      <c r="F29" s="100">
        <v>289</v>
      </c>
      <c r="G29" s="100">
        <v>291</v>
      </c>
      <c r="H29" s="101"/>
    </row>
    <row r="30" spans="4:8" x14ac:dyDescent="0.25">
      <c r="D30" s="102" t="s">
        <v>37</v>
      </c>
      <c r="E30" s="102">
        <v>4105124</v>
      </c>
      <c r="F30" s="100">
        <v>169</v>
      </c>
      <c r="G30" s="100">
        <v>167</v>
      </c>
      <c r="H30" s="101"/>
    </row>
    <row r="31" spans="4:8" x14ac:dyDescent="0.25">
      <c r="D31" s="102" t="s">
        <v>37</v>
      </c>
      <c r="E31" s="102">
        <v>4105125</v>
      </c>
      <c r="F31" s="100">
        <v>276</v>
      </c>
      <c r="G31" s="100">
        <v>284</v>
      </c>
      <c r="H31" s="101"/>
    </row>
    <row r="32" spans="4:8" x14ac:dyDescent="0.25">
      <c r="D32" s="102" t="s">
        <v>37</v>
      </c>
      <c r="E32" s="102">
        <v>4105126</v>
      </c>
      <c r="F32" s="100">
        <v>301</v>
      </c>
      <c r="G32" s="100">
        <v>297</v>
      </c>
      <c r="H32" s="101"/>
    </row>
    <row r="33" spans="4:8" x14ac:dyDescent="0.25">
      <c r="D33" s="102" t="s">
        <v>37</v>
      </c>
      <c r="E33" s="102">
        <v>4105127</v>
      </c>
      <c r="F33" s="100">
        <v>352</v>
      </c>
      <c r="G33" s="100">
        <v>343</v>
      </c>
      <c r="H33" s="101"/>
    </row>
    <row r="34" spans="4:8" x14ac:dyDescent="0.25">
      <c r="D34" s="102" t="s">
        <v>37</v>
      </c>
      <c r="E34" s="102">
        <v>4105128</v>
      </c>
      <c r="F34" s="100">
        <v>281</v>
      </c>
      <c r="G34" s="100">
        <v>283</v>
      </c>
      <c r="H34" s="101"/>
    </row>
    <row r="35" spans="4:8" x14ac:dyDescent="0.25">
      <c r="D35" s="102" t="s">
        <v>37</v>
      </c>
      <c r="E35" s="102">
        <v>4105129</v>
      </c>
      <c r="F35" s="100">
        <v>372</v>
      </c>
      <c r="G35" s="100">
        <v>365</v>
      </c>
      <c r="H35" s="101"/>
    </row>
    <row r="36" spans="4:8" x14ac:dyDescent="0.25">
      <c r="D36" s="102" t="s">
        <v>38</v>
      </c>
      <c r="E36" s="102">
        <v>4105204</v>
      </c>
      <c r="F36" s="100">
        <v>287</v>
      </c>
      <c r="G36" s="100">
        <v>300</v>
      </c>
      <c r="H36" s="101"/>
    </row>
    <row r="37" spans="4:8" x14ac:dyDescent="0.25">
      <c r="D37" s="102" t="s">
        <v>38</v>
      </c>
      <c r="E37" s="102">
        <v>4105205</v>
      </c>
      <c r="F37" s="100">
        <v>374</v>
      </c>
      <c r="G37" s="100">
        <v>372</v>
      </c>
      <c r="H37" s="101"/>
    </row>
    <row r="38" spans="4:8" x14ac:dyDescent="0.25">
      <c r="D38" s="102" t="s">
        <v>38</v>
      </c>
      <c r="E38" s="102">
        <v>4105209</v>
      </c>
      <c r="F38" s="100">
        <v>425</v>
      </c>
      <c r="G38" s="100">
        <v>432</v>
      </c>
      <c r="H38" s="101"/>
    </row>
    <row r="39" spans="4:8" x14ac:dyDescent="0.25">
      <c r="D39" s="102" t="s">
        <v>38</v>
      </c>
      <c r="E39" s="102">
        <v>4105211</v>
      </c>
      <c r="F39" s="100">
        <v>0</v>
      </c>
      <c r="G39" s="100">
        <v>0</v>
      </c>
      <c r="H39" s="101"/>
    </row>
    <row r="40" spans="4:8" x14ac:dyDescent="0.25">
      <c r="D40" s="102" t="s">
        <v>38</v>
      </c>
      <c r="E40" s="102">
        <v>4105212</v>
      </c>
      <c r="F40" s="100">
        <v>379</v>
      </c>
      <c r="G40" s="100">
        <v>382</v>
      </c>
      <c r="H40" s="101"/>
    </row>
    <row r="41" spans="4:8" x14ac:dyDescent="0.25">
      <c r="D41" s="102" t="s">
        <v>38</v>
      </c>
      <c r="E41" s="102">
        <v>4105214</v>
      </c>
      <c r="F41" s="100">
        <v>335</v>
      </c>
      <c r="G41" s="100">
        <v>334</v>
      </c>
    </row>
    <row r="42" spans="4:8" x14ac:dyDescent="0.25">
      <c r="D42" s="102" t="s">
        <v>38</v>
      </c>
      <c r="E42" s="102">
        <v>4105215</v>
      </c>
      <c r="F42" s="100">
        <v>448</v>
      </c>
      <c r="G42" s="100">
        <v>443</v>
      </c>
    </row>
    <row r="43" spans="4:8" x14ac:dyDescent="0.25">
      <c r="D43" s="102" t="s">
        <v>38</v>
      </c>
      <c r="E43" s="102">
        <v>4105216</v>
      </c>
      <c r="F43" s="100">
        <v>463</v>
      </c>
      <c r="G43" s="100">
        <v>465</v>
      </c>
    </row>
    <row r="44" spans="4:8" x14ac:dyDescent="0.25">
      <c r="D44" s="102" t="s">
        <v>38</v>
      </c>
      <c r="E44" s="102">
        <v>4105217</v>
      </c>
      <c r="F44" s="100">
        <v>364</v>
      </c>
      <c r="G44" s="100">
        <v>372</v>
      </c>
    </row>
    <row r="45" spans="4:8" x14ac:dyDescent="0.25">
      <c r="D45" s="102" t="s">
        <v>38</v>
      </c>
      <c r="E45" s="102">
        <v>4105218</v>
      </c>
      <c r="F45" s="100">
        <v>420</v>
      </c>
      <c r="G45" s="100">
        <v>423</v>
      </c>
    </row>
    <row r="46" spans="4:8" x14ac:dyDescent="0.25">
      <c r="D46" s="102" t="s">
        <v>38</v>
      </c>
      <c r="E46" s="102">
        <v>4105219</v>
      </c>
      <c r="F46" s="100">
        <v>310</v>
      </c>
      <c r="G46" s="100">
        <v>327</v>
      </c>
    </row>
    <row r="47" spans="4:8" x14ac:dyDescent="0.25">
      <c r="D47" s="102" t="s">
        <v>38</v>
      </c>
      <c r="E47" s="102">
        <v>4105220</v>
      </c>
      <c r="F47" s="100">
        <v>326</v>
      </c>
      <c r="G47" s="100">
        <v>320</v>
      </c>
    </row>
    <row r="48" spans="4:8" x14ac:dyDescent="0.25">
      <c r="D48" s="102" t="s">
        <v>38</v>
      </c>
      <c r="E48" s="102">
        <v>4105221</v>
      </c>
      <c r="F48" s="100">
        <v>230</v>
      </c>
      <c r="G48" s="100">
        <v>226</v>
      </c>
    </row>
    <row r="49" spans="4:7" x14ac:dyDescent="0.25">
      <c r="D49" s="102" t="s">
        <v>38</v>
      </c>
      <c r="E49" s="102">
        <v>4105222</v>
      </c>
      <c r="F49" s="100">
        <v>0</v>
      </c>
      <c r="G49" s="100">
        <v>0</v>
      </c>
    </row>
    <row r="50" spans="4:7" x14ac:dyDescent="0.25">
      <c r="D50" s="102" t="s">
        <v>38</v>
      </c>
      <c r="E50" s="102">
        <v>4105223</v>
      </c>
      <c r="F50" s="100">
        <v>297</v>
      </c>
      <c r="G50" s="100">
        <v>310</v>
      </c>
    </row>
    <row r="51" spans="4:7" x14ac:dyDescent="0.25">
      <c r="D51" s="102" t="s">
        <v>38</v>
      </c>
      <c r="E51" s="102">
        <v>4105238</v>
      </c>
      <c r="F51" s="100">
        <v>200</v>
      </c>
      <c r="G51" s="100">
        <v>212</v>
      </c>
    </row>
    <row r="52" spans="4:7" x14ac:dyDescent="0.25">
      <c r="D52" s="102" t="s">
        <v>39</v>
      </c>
      <c r="E52" s="69">
        <v>4103807</v>
      </c>
      <c r="F52" s="100">
        <v>428</v>
      </c>
      <c r="G52" s="100">
        <v>465</v>
      </c>
    </row>
    <row r="53" spans="4:7" x14ac:dyDescent="0.25">
      <c r="D53" s="102" t="s">
        <v>39</v>
      </c>
      <c r="E53" s="69">
        <v>4103808</v>
      </c>
      <c r="F53" s="100">
        <v>312</v>
      </c>
      <c r="G53" s="100">
        <v>314</v>
      </c>
    </row>
    <row r="54" spans="4:7" x14ac:dyDescent="0.25">
      <c r="D54" s="102" t="s">
        <v>39</v>
      </c>
      <c r="E54" s="69">
        <v>4103819</v>
      </c>
      <c r="F54" s="100">
        <v>324</v>
      </c>
      <c r="G54" s="100">
        <v>341</v>
      </c>
    </row>
    <row r="55" spans="4:7" x14ac:dyDescent="0.25">
      <c r="D55" s="102" t="s">
        <v>40</v>
      </c>
      <c r="E55" s="69">
        <v>4103707</v>
      </c>
      <c r="F55" s="100">
        <v>184</v>
      </c>
      <c r="G55" s="100">
        <v>208</v>
      </c>
    </row>
    <row r="56" spans="4:7" x14ac:dyDescent="0.25">
      <c r="D56" s="102" t="s">
        <v>40</v>
      </c>
      <c r="E56" s="69">
        <v>4103708</v>
      </c>
      <c r="F56" s="100">
        <v>215</v>
      </c>
      <c r="G56" s="100">
        <v>221</v>
      </c>
    </row>
    <row r="57" spans="4:7" x14ac:dyDescent="0.25">
      <c r="D57" s="102" t="s">
        <v>40</v>
      </c>
      <c r="E57" s="69">
        <v>4103709</v>
      </c>
      <c r="F57" s="100">
        <v>367</v>
      </c>
      <c r="G57" s="100">
        <v>390</v>
      </c>
    </row>
    <row r="58" spans="4:7" x14ac:dyDescent="0.25">
      <c r="D58" s="102" t="s">
        <v>40</v>
      </c>
      <c r="E58" s="69">
        <v>4103710</v>
      </c>
      <c r="F58" s="100">
        <v>196</v>
      </c>
      <c r="G58" s="100">
        <v>220</v>
      </c>
    </row>
    <row r="59" spans="4:7" x14ac:dyDescent="0.25">
      <c r="D59" s="102" t="s">
        <v>40</v>
      </c>
      <c r="E59" s="69">
        <v>4103711</v>
      </c>
      <c r="F59" s="100">
        <v>234</v>
      </c>
      <c r="G59" s="100">
        <v>245</v>
      </c>
    </row>
    <row r="60" spans="4:7" x14ac:dyDescent="0.25">
      <c r="D60" s="102" t="s">
        <v>40</v>
      </c>
      <c r="E60" s="69">
        <v>4103735</v>
      </c>
      <c r="F60" s="100">
        <v>405</v>
      </c>
      <c r="G60" s="100">
        <v>432</v>
      </c>
    </row>
    <row r="61" spans="4:7" x14ac:dyDescent="0.25">
      <c r="D61" s="102" t="s">
        <v>40</v>
      </c>
      <c r="E61" s="69">
        <v>4103736</v>
      </c>
      <c r="F61" s="100">
        <v>452</v>
      </c>
      <c r="G61" s="100">
        <v>470</v>
      </c>
    </row>
    <row r="62" spans="4:7" x14ac:dyDescent="0.25">
      <c r="D62" s="102" t="s">
        <v>40</v>
      </c>
      <c r="E62" s="69">
        <v>4103737</v>
      </c>
      <c r="F62" s="100">
        <v>308</v>
      </c>
      <c r="G62" s="100">
        <v>348</v>
      </c>
    </row>
    <row r="63" spans="4:7" x14ac:dyDescent="0.25">
      <c r="D63" s="98" t="s">
        <v>41</v>
      </c>
      <c r="E63" s="91">
        <v>4101501</v>
      </c>
      <c r="F63" s="100">
        <v>242</v>
      </c>
      <c r="G63" s="100">
        <v>247</v>
      </c>
    </row>
    <row r="64" spans="4:7" x14ac:dyDescent="0.25">
      <c r="D64" s="98" t="s">
        <v>41</v>
      </c>
      <c r="E64" s="91">
        <v>4101506</v>
      </c>
      <c r="F64" s="100">
        <v>363</v>
      </c>
      <c r="G64" s="100">
        <v>366</v>
      </c>
    </row>
    <row r="65" spans="4:7" x14ac:dyDescent="0.25">
      <c r="D65" s="98" t="s">
        <v>41</v>
      </c>
      <c r="E65" s="91">
        <v>4101507</v>
      </c>
      <c r="F65" s="100">
        <v>221</v>
      </c>
      <c r="G65" s="100">
        <v>224</v>
      </c>
    </row>
    <row r="66" spans="4:7" x14ac:dyDescent="0.25">
      <c r="D66" s="98" t="s">
        <v>41</v>
      </c>
      <c r="E66" s="91">
        <v>4101508</v>
      </c>
      <c r="F66" s="100">
        <v>233</v>
      </c>
      <c r="G66" s="100">
        <v>236</v>
      </c>
    </row>
    <row r="67" spans="4:7" x14ac:dyDescent="0.25">
      <c r="D67" s="98" t="s">
        <v>41</v>
      </c>
      <c r="E67" s="91">
        <v>4101521</v>
      </c>
      <c r="F67" s="100">
        <v>356</v>
      </c>
      <c r="G67" s="100">
        <v>355</v>
      </c>
    </row>
    <row r="68" spans="4:7" x14ac:dyDescent="0.25">
      <c r="D68" s="98" t="s">
        <v>41</v>
      </c>
      <c r="E68" s="91">
        <v>4101522</v>
      </c>
      <c r="F68" s="100">
        <v>207</v>
      </c>
      <c r="G68" s="100">
        <v>209</v>
      </c>
    </row>
    <row r="69" spans="4:7" x14ac:dyDescent="0.25">
      <c r="D69" s="98" t="s">
        <v>41</v>
      </c>
      <c r="E69" s="91">
        <v>4101523</v>
      </c>
      <c r="F69" s="100">
        <v>426</v>
      </c>
      <c r="G69" s="100">
        <v>429</v>
      </c>
    </row>
    <row r="70" spans="4:7" x14ac:dyDescent="0.25">
      <c r="D70" s="98" t="s">
        <v>41</v>
      </c>
      <c r="E70" s="91">
        <v>4101524</v>
      </c>
      <c r="F70" s="100">
        <v>180</v>
      </c>
      <c r="G70" s="100">
        <v>171</v>
      </c>
    </row>
    <row r="71" spans="4:7" x14ac:dyDescent="0.25">
      <c r="D71" s="98" t="s">
        <v>41</v>
      </c>
      <c r="E71" s="91">
        <v>4101525</v>
      </c>
      <c r="F71" s="100">
        <v>199</v>
      </c>
      <c r="G71" s="100">
        <v>196</v>
      </c>
    </row>
    <row r="72" spans="4:7" x14ac:dyDescent="0.25">
      <c r="D72" s="98" t="s">
        <v>41</v>
      </c>
      <c r="E72" s="91">
        <v>4101526</v>
      </c>
      <c r="F72" s="100">
        <v>382</v>
      </c>
      <c r="G72" s="100">
        <v>391</v>
      </c>
    </row>
    <row r="73" spans="4:7" x14ac:dyDescent="0.25">
      <c r="D73" s="98" t="s">
        <v>41</v>
      </c>
      <c r="E73" s="99">
        <v>4101517</v>
      </c>
      <c r="F73" s="100">
        <v>238</v>
      </c>
      <c r="G73" s="100">
        <v>239</v>
      </c>
    </row>
    <row r="74" spans="4:7" x14ac:dyDescent="0.25">
      <c r="D74" s="98" t="s">
        <v>41</v>
      </c>
      <c r="E74" s="99">
        <v>4101518</v>
      </c>
      <c r="F74" s="100">
        <v>291</v>
      </c>
      <c r="G74" s="100">
        <v>297</v>
      </c>
    </row>
    <row r="75" spans="4:7" x14ac:dyDescent="0.25">
      <c r="D75" s="98" t="s">
        <v>41</v>
      </c>
      <c r="E75" s="99">
        <v>4101519</v>
      </c>
      <c r="F75" s="100">
        <v>392</v>
      </c>
      <c r="G75" s="100">
        <v>397</v>
      </c>
    </row>
    <row r="76" spans="4:7" x14ac:dyDescent="0.25">
      <c r="D76" s="98" t="s">
        <v>41</v>
      </c>
      <c r="E76" s="99">
        <v>4101520</v>
      </c>
      <c r="F76" s="100">
        <v>253</v>
      </c>
      <c r="G76" s="100">
        <v>271</v>
      </c>
    </row>
    <row r="77" spans="4:7" x14ac:dyDescent="0.25">
      <c r="D77" s="98" t="s">
        <v>41</v>
      </c>
      <c r="E77" s="91">
        <v>4101535</v>
      </c>
      <c r="F77" s="100">
        <v>146</v>
      </c>
      <c r="G77" s="100">
        <v>149</v>
      </c>
    </row>
    <row r="78" spans="4:7" x14ac:dyDescent="0.25">
      <c r="D78" s="98" t="s">
        <v>41</v>
      </c>
      <c r="E78" s="91">
        <v>4101538</v>
      </c>
      <c r="F78" s="100">
        <v>314</v>
      </c>
      <c r="G78" s="100">
        <v>324</v>
      </c>
    </row>
    <row r="79" spans="4:7" x14ac:dyDescent="0.25">
      <c r="D79" s="98" t="s">
        <v>41</v>
      </c>
      <c r="E79" s="91">
        <v>4101539</v>
      </c>
      <c r="F79" s="100">
        <v>197</v>
      </c>
      <c r="G79" s="100">
        <v>202</v>
      </c>
    </row>
    <row r="80" spans="4:7" x14ac:dyDescent="0.25">
      <c r="D80" s="98" t="s">
        <v>41</v>
      </c>
      <c r="E80" s="91">
        <v>4101540</v>
      </c>
      <c r="F80" s="100">
        <v>475</v>
      </c>
      <c r="G80" s="100">
        <v>478</v>
      </c>
    </row>
    <row r="81" spans="2:8" x14ac:dyDescent="0.25">
      <c r="D81" s="98" t="s">
        <v>41</v>
      </c>
      <c r="E81" s="91">
        <v>4101541</v>
      </c>
      <c r="F81" s="100">
        <v>385</v>
      </c>
      <c r="G81" s="100">
        <v>398</v>
      </c>
    </row>
    <row r="82" spans="2:8" x14ac:dyDescent="0.25">
      <c r="D82" s="98" t="s">
        <v>41</v>
      </c>
      <c r="E82" s="91">
        <v>4101542</v>
      </c>
      <c r="F82" s="100">
        <v>224</v>
      </c>
      <c r="G82" s="100">
        <v>221</v>
      </c>
    </row>
    <row r="83" spans="2:8" x14ac:dyDescent="0.25">
      <c r="D83" s="98" t="s">
        <v>41</v>
      </c>
      <c r="E83" s="91">
        <v>4101543</v>
      </c>
      <c r="F83" s="100">
        <v>235</v>
      </c>
      <c r="G83" s="100">
        <v>243</v>
      </c>
    </row>
    <row r="84" spans="2:8" x14ac:dyDescent="0.25">
      <c r="D84" s="98" t="s">
        <v>42</v>
      </c>
      <c r="E84" s="91">
        <v>4101401</v>
      </c>
      <c r="F84" s="100">
        <v>303</v>
      </c>
      <c r="G84" s="100">
        <v>287</v>
      </c>
    </row>
    <row r="85" spans="2:8" x14ac:dyDescent="0.25">
      <c r="D85" s="98" t="s">
        <v>42</v>
      </c>
      <c r="E85" s="91">
        <v>4101402</v>
      </c>
      <c r="F85" s="100">
        <v>324</v>
      </c>
      <c r="G85" s="100">
        <v>322</v>
      </c>
    </row>
    <row r="86" spans="2:8" x14ac:dyDescent="0.25">
      <c r="D86" s="98" t="s">
        <v>42</v>
      </c>
      <c r="E86" s="91">
        <v>4101403</v>
      </c>
      <c r="F86" s="100">
        <v>223</v>
      </c>
      <c r="G86" s="100">
        <v>229</v>
      </c>
    </row>
    <row r="87" spans="2:8" x14ac:dyDescent="0.25">
      <c r="D87" s="98" t="s">
        <v>42</v>
      </c>
      <c r="E87" s="91">
        <v>4101415</v>
      </c>
      <c r="F87" s="100">
        <v>389</v>
      </c>
      <c r="G87" s="100">
        <v>385</v>
      </c>
      <c r="H87" s="101"/>
    </row>
    <row r="88" spans="2:8" x14ac:dyDescent="0.25">
      <c r="D88" s="98" t="s">
        <v>42</v>
      </c>
      <c r="E88" s="91">
        <v>4101416</v>
      </c>
      <c r="F88" s="100">
        <v>353</v>
      </c>
      <c r="G88" s="100">
        <v>353</v>
      </c>
    </row>
    <row r="89" spans="2:8" x14ac:dyDescent="0.25">
      <c r="D89" s="98" t="s">
        <v>42</v>
      </c>
      <c r="E89" s="91">
        <v>4101419</v>
      </c>
      <c r="F89" s="100">
        <v>128</v>
      </c>
      <c r="G89" s="100">
        <v>120</v>
      </c>
    </row>
    <row r="90" spans="2:8" x14ac:dyDescent="0.25">
      <c r="D90" s="98" t="s">
        <v>42</v>
      </c>
      <c r="E90" s="91">
        <v>4101420</v>
      </c>
      <c r="F90" s="100">
        <v>290</v>
      </c>
      <c r="G90" s="100">
        <v>284</v>
      </c>
    </row>
    <row r="91" spans="2:8" x14ac:dyDescent="0.25">
      <c r="D91" s="98" t="s">
        <v>42</v>
      </c>
      <c r="E91" s="91">
        <v>4101421</v>
      </c>
      <c r="F91" s="100">
        <v>423</v>
      </c>
      <c r="G91" s="100">
        <v>421</v>
      </c>
    </row>
    <row r="92" spans="2:8" x14ac:dyDescent="0.25">
      <c r="D92" s="98" t="s">
        <v>42</v>
      </c>
      <c r="E92" s="91">
        <v>4101422</v>
      </c>
      <c r="F92" s="100">
        <v>250</v>
      </c>
      <c r="G92" s="100">
        <v>245</v>
      </c>
    </row>
    <row r="93" spans="2:8" x14ac:dyDescent="0.25">
      <c r="D93" s="98" t="s">
        <v>42</v>
      </c>
      <c r="E93" s="91">
        <v>4101426</v>
      </c>
      <c r="F93" s="100">
        <v>258</v>
      </c>
      <c r="G93" s="100">
        <v>250</v>
      </c>
    </row>
    <row r="94" spans="2:8" x14ac:dyDescent="0.25">
      <c r="D94" s="98" t="s">
        <v>42</v>
      </c>
      <c r="E94" s="91">
        <v>4101427</v>
      </c>
      <c r="F94" s="100">
        <v>207</v>
      </c>
      <c r="G94" s="100">
        <v>205</v>
      </c>
    </row>
    <row r="95" spans="2:8" x14ac:dyDescent="0.25">
      <c r="B95" s="69"/>
      <c r="C95" s="95" t="s">
        <v>44</v>
      </c>
      <c r="D95" s="105" t="s">
        <v>40</v>
      </c>
      <c r="E95" s="105">
        <v>4103703</v>
      </c>
      <c r="F95" s="104">
        <v>250</v>
      </c>
      <c r="G95" s="104">
        <v>250</v>
      </c>
    </row>
    <row r="96" spans="2:8" x14ac:dyDescent="0.25">
      <c r="B96" s="69"/>
      <c r="D96" s="105" t="s">
        <v>40</v>
      </c>
      <c r="E96" s="105">
        <v>4103704</v>
      </c>
      <c r="F96" s="104">
        <v>259</v>
      </c>
      <c r="G96" s="104">
        <v>272</v>
      </c>
      <c r="H96" s="101"/>
    </row>
    <row r="97" spans="2:8" x14ac:dyDescent="0.25">
      <c r="B97" s="69"/>
      <c r="D97" s="105" t="s">
        <v>40</v>
      </c>
      <c r="E97" s="105">
        <v>4103712</v>
      </c>
      <c r="F97" s="104">
        <v>499</v>
      </c>
      <c r="G97" s="104">
        <v>500</v>
      </c>
      <c r="H97" s="101"/>
    </row>
    <row r="98" spans="2:8" x14ac:dyDescent="0.25">
      <c r="B98" s="69"/>
      <c r="D98" s="105" t="s">
        <v>40</v>
      </c>
      <c r="E98" s="105">
        <v>4103713</v>
      </c>
      <c r="F98" s="104">
        <v>32</v>
      </c>
      <c r="G98" s="104">
        <v>34</v>
      </c>
      <c r="H98" s="101"/>
    </row>
    <row r="99" spans="2:8" x14ac:dyDescent="0.25">
      <c r="B99" s="69"/>
      <c r="D99" s="105" t="s">
        <v>40</v>
      </c>
      <c r="E99" s="105">
        <v>4103714</v>
      </c>
      <c r="F99" s="104">
        <v>402</v>
      </c>
      <c r="G99" s="104">
        <v>416</v>
      </c>
      <c r="H99" s="101"/>
    </row>
    <row r="100" spans="2:8" x14ac:dyDescent="0.25">
      <c r="B100" s="69"/>
      <c r="D100" s="105" t="s">
        <v>40</v>
      </c>
      <c r="E100" s="105">
        <v>4103715</v>
      </c>
      <c r="F100" s="104">
        <v>356</v>
      </c>
      <c r="G100" s="104">
        <v>351</v>
      </c>
      <c r="H100" s="101"/>
    </row>
    <row r="101" spans="2:8" x14ac:dyDescent="0.25">
      <c r="B101" s="69"/>
      <c r="D101" s="105" t="s">
        <v>40</v>
      </c>
      <c r="E101" s="105">
        <v>4103742</v>
      </c>
      <c r="F101" s="104">
        <v>370</v>
      </c>
      <c r="G101" s="104">
        <v>387</v>
      </c>
      <c r="H101" s="101"/>
    </row>
    <row r="102" spans="2:8" x14ac:dyDescent="0.25">
      <c r="B102" s="69"/>
      <c r="D102" s="105" t="s">
        <v>40</v>
      </c>
      <c r="E102" s="105">
        <v>4103745</v>
      </c>
      <c r="F102" s="104">
        <v>163</v>
      </c>
      <c r="G102" s="104">
        <v>175</v>
      </c>
      <c r="H102" s="101"/>
    </row>
    <row r="103" spans="2:8" x14ac:dyDescent="0.25">
      <c r="D103" s="105" t="s">
        <v>40</v>
      </c>
      <c r="E103" s="105">
        <v>4103750</v>
      </c>
      <c r="F103" s="104">
        <v>246</v>
      </c>
      <c r="G103" s="104">
        <v>244</v>
      </c>
      <c r="H103" s="101"/>
    </row>
    <row r="104" spans="2:8" x14ac:dyDescent="0.25">
      <c r="D104" s="106" t="s">
        <v>45</v>
      </c>
      <c r="E104" s="91">
        <v>4101814</v>
      </c>
      <c r="F104" s="107">
        <v>220</v>
      </c>
      <c r="G104" s="107">
        <v>220</v>
      </c>
      <c r="H104" s="101"/>
    </row>
    <row r="105" spans="2:8" x14ac:dyDescent="0.25">
      <c r="D105" s="106" t="s">
        <v>45</v>
      </c>
      <c r="E105" s="91">
        <v>4101818</v>
      </c>
      <c r="F105" s="107">
        <v>197</v>
      </c>
      <c r="G105" s="107">
        <v>195</v>
      </c>
      <c r="H105" s="101"/>
    </row>
    <row r="106" spans="2:8" x14ac:dyDescent="0.25">
      <c r="D106" s="106" t="s">
        <v>45</v>
      </c>
      <c r="E106" s="91">
        <v>4101819</v>
      </c>
      <c r="F106" s="107">
        <v>258</v>
      </c>
      <c r="G106" s="107">
        <v>262</v>
      </c>
      <c r="H106" s="101"/>
    </row>
    <row r="107" spans="2:8" x14ac:dyDescent="0.25">
      <c r="D107" s="106" t="s">
        <v>45</v>
      </c>
      <c r="E107" s="91">
        <v>4101820</v>
      </c>
      <c r="F107" s="107">
        <v>196</v>
      </c>
      <c r="G107" s="107">
        <v>191</v>
      </c>
      <c r="H107" s="101"/>
    </row>
    <row r="108" spans="2:8" x14ac:dyDescent="0.25">
      <c r="D108" s="106" t="s">
        <v>45</v>
      </c>
      <c r="E108" s="91">
        <v>4101821</v>
      </c>
      <c r="F108" s="107">
        <v>255</v>
      </c>
      <c r="G108" s="107">
        <v>256</v>
      </c>
    </row>
    <row r="109" spans="2:8" x14ac:dyDescent="0.25">
      <c r="D109" s="106" t="s">
        <v>45</v>
      </c>
      <c r="E109" s="91">
        <v>4101828</v>
      </c>
      <c r="F109" s="107">
        <v>358</v>
      </c>
      <c r="G109" s="107">
        <v>359</v>
      </c>
    </row>
    <row r="110" spans="2:8" x14ac:dyDescent="0.25">
      <c r="D110" s="108" t="s">
        <v>46</v>
      </c>
      <c r="E110" s="91">
        <v>4101913</v>
      </c>
      <c r="F110" s="110">
        <v>382</v>
      </c>
      <c r="G110" s="110">
        <v>378</v>
      </c>
    </row>
    <row r="111" spans="2:8" x14ac:dyDescent="0.25">
      <c r="D111" s="108" t="s">
        <v>46</v>
      </c>
      <c r="E111" s="109">
        <v>4101914</v>
      </c>
      <c r="F111" s="110">
        <v>272</v>
      </c>
      <c r="G111" s="110">
        <v>255</v>
      </c>
    </row>
    <row r="112" spans="2:8" x14ac:dyDescent="0.25">
      <c r="D112" s="108" t="s">
        <v>46</v>
      </c>
      <c r="E112" s="109">
        <v>4101920</v>
      </c>
      <c r="F112" s="110">
        <v>388</v>
      </c>
      <c r="G112" s="110">
        <v>386</v>
      </c>
    </row>
    <row r="113" spans="4:7" x14ac:dyDescent="0.25">
      <c r="D113" s="108" t="s">
        <v>46</v>
      </c>
      <c r="E113" s="109">
        <v>4101921</v>
      </c>
      <c r="F113" s="110">
        <v>273</v>
      </c>
      <c r="G113" s="110">
        <v>266</v>
      </c>
    </row>
    <row r="114" spans="4:7" x14ac:dyDescent="0.25">
      <c r="D114" s="108" t="s">
        <v>46</v>
      </c>
      <c r="E114" s="109">
        <v>4101927</v>
      </c>
      <c r="F114" s="110">
        <v>252</v>
      </c>
      <c r="G114" s="110">
        <v>249</v>
      </c>
    </row>
    <row r="115" spans="4:7" x14ac:dyDescent="0.25">
      <c r="D115" s="112" t="s">
        <v>39</v>
      </c>
      <c r="E115" s="112">
        <v>4103801</v>
      </c>
      <c r="F115" s="111">
        <v>354</v>
      </c>
      <c r="G115" s="111">
        <v>396</v>
      </c>
    </row>
    <row r="116" spans="4:7" x14ac:dyDescent="0.25">
      <c r="D116" s="112" t="s">
        <v>39</v>
      </c>
      <c r="E116" s="112">
        <v>4103802</v>
      </c>
      <c r="F116" s="111">
        <v>256</v>
      </c>
      <c r="G116" s="111">
        <v>272</v>
      </c>
    </row>
    <row r="117" spans="4:7" x14ac:dyDescent="0.25">
      <c r="D117" s="112" t="s">
        <v>39</v>
      </c>
      <c r="E117" s="112">
        <v>4103803</v>
      </c>
      <c r="F117" s="111">
        <v>399</v>
      </c>
      <c r="G117" s="111">
        <v>426</v>
      </c>
    </row>
    <row r="118" spans="4:7" x14ac:dyDescent="0.25">
      <c r="D118" s="112" t="s">
        <v>39</v>
      </c>
      <c r="E118" s="112">
        <v>4103804</v>
      </c>
      <c r="F118" s="111">
        <v>331</v>
      </c>
      <c r="G118" s="111">
        <v>353</v>
      </c>
    </row>
    <row r="119" spans="4:7" x14ac:dyDescent="0.25">
      <c r="D119" s="112" t="s">
        <v>39</v>
      </c>
      <c r="E119" s="69">
        <v>4103805</v>
      </c>
      <c r="F119" s="111">
        <v>353</v>
      </c>
      <c r="G119" s="111">
        <v>352</v>
      </c>
    </row>
    <row r="120" spans="4:7" x14ac:dyDescent="0.25">
      <c r="D120" s="112" t="s">
        <v>39</v>
      </c>
      <c r="E120" s="69">
        <v>4103806</v>
      </c>
      <c r="F120" s="111">
        <v>321</v>
      </c>
      <c r="G120" s="111">
        <v>347</v>
      </c>
    </row>
    <row r="121" spans="4:7" x14ac:dyDescent="0.25">
      <c r="D121" s="112" t="s">
        <v>39</v>
      </c>
      <c r="E121" s="69">
        <v>4103809</v>
      </c>
      <c r="F121" s="111">
        <v>345</v>
      </c>
      <c r="G121" s="111">
        <v>340</v>
      </c>
    </row>
    <row r="122" spans="4:7" x14ac:dyDescent="0.25">
      <c r="D122" s="112" t="s">
        <v>39</v>
      </c>
      <c r="E122" s="69">
        <v>4103810</v>
      </c>
      <c r="F122" s="111">
        <v>315</v>
      </c>
      <c r="G122" s="111">
        <v>336</v>
      </c>
    </row>
    <row r="123" spans="4:7" x14ac:dyDescent="0.25">
      <c r="D123" s="112" t="s">
        <v>39</v>
      </c>
      <c r="E123" s="69">
        <v>4103811</v>
      </c>
      <c r="F123" s="111">
        <v>423</v>
      </c>
      <c r="G123" s="111">
        <v>454</v>
      </c>
    </row>
    <row r="124" spans="4:7" x14ac:dyDescent="0.25">
      <c r="D124" s="112" t="s">
        <v>39</v>
      </c>
      <c r="E124" s="69">
        <v>4103812</v>
      </c>
      <c r="F124" s="111">
        <v>258</v>
      </c>
      <c r="G124" s="111">
        <v>251</v>
      </c>
    </row>
    <row r="125" spans="4:7" x14ac:dyDescent="0.25">
      <c r="D125" s="112" t="s">
        <v>39</v>
      </c>
      <c r="E125" s="69">
        <v>4103813</v>
      </c>
      <c r="F125" s="111">
        <v>447</v>
      </c>
      <c r="G125" s="111">
        <v>460</v>
      </c>
    </row>
    <row r="126" spans="4:7" x14ac:dyDescent="0.25">
      <c r="D126" s="112" t="s">
        <v>39</v>
      </c>
      <c r="E126" s="69">
        <v>4103820</v>
      </c>
      <c r="F126" s="111">
        <v>398</v>
      </c>
      <c r="G126" s="111">
        <v>389</v>
      </c>
    </row>
    <row r="127" spans="4:7" x14ac:dyDescent="0.25">
      <c r="D127" s="112" t="s">
        <v>39</v>
      </c>
      <c r="E127" s="69">
        <v>4103821</v>
      </c>
      <c r="F127" s="111">
        <v>360</v>
      </c>
      <c r="G127" s="111">
        <v>414</v>
      </c>
    </row>
    <row r="128" spans="4:7" x14ac:dyDescent="0.25">
      <c r="D128" s="112" t="s">
        <v>39</v>
      </c>
      <c r="E128" s="69">
        <v>4103822</v>
      </c>
      <c r="F128" s="111">
        <v>303</v>
      </c>
      <c r="G128" s="111">
        <v>326</v>
      </c>
    </row>
    <row r="129" spans="3:7" x14ac:dyDescent="0.25">
      <c r="D129" s="112" t="s">
        <v>39</v>
      </c>
      <c r="E129" s="69">
        <v>4103823</v>
      </c>
      <c r="F129" s="111">
        <v>397</v>
      </c>
      <c r="G129" s="111">
        <v>400</v>
      </c>
    </row>
    <row r="130" spans="3:7" x14ac:dyDescent="0.25">
      <c r="D130" s="112" t="s">
        <v>39</v>
      </c>
      <c r="E130" s="69">
        <v>4103825</v>
      </c>
      <c r="F130" s="111">
        <v>468</v>
      </c>
      <c r="G130" s="111">
        <v>483</v>
      </c>
    </row>
    <row r="131" spans="3:7" x14ac:dyDescent="0.25">
      <c r="D131" s="112" t="s">
        <v>39</v>
      </c>
      <c r="E131" s="69">
        <v>4103826</v>
      </c>
      <c r="F131" s="111">
        <v>289</v>
      </c>
      <c r="G131" s="111">
        <v>282</v>
      </c>
    </row>
    <row r="132" spans="3:7" x14ac:dyDescent="0.25">
      <c r="D132" s="112" t="s">
        <v>39</v>
      </c>
      <c r="E132" s="69">
        <v>4103830</v>
      </c>
      <c r="F132" s="111">
        <v>413</v>
      </c>
      <c r="G132" s="111">
        <v>419</v>
      </c>
    </row>
    <row r="133" spans="3:7" x14ac:dyDescent="0.25">
      <c r="D133" s="112" t="s">
        <v>39</v>
      </c>
      <c r="E133" s="69">
        <v>4103831</v>
      </c>
      <c r="F133" s="111">
        <v>291</v>
      </c>
      <c r="G133" s="111">
        <v>303</v>
      </c>
    </row>
    <row r="134" spans="3:7" x14ac:dyDescent="0.25">
      <c r="D134" s="112" t="s">
        <v>39</v>
      </c>
      <c r="E134" s="69">
        <v>4103833</v>
      </c>
      <c r="F134" s="111">
        <v>369</v>
      </c>
      <c r="G134" s="111">
        <v>380</v>
      </c>
    </row>
    <row r="135" spans="3:7" x14ac:dyDescent="0.25">
      <c r="D135" s="112" t="s">
        <v>39</v>
      </c>
      <c r="E135" s="69">
        <v>4103834</v>
      </c>
      <c r="F135" s="111">
        <v>264</v>
      </c>
      <c r="G135" s="111">
        <v>294</v>
      </c>
    </row>
    <row r="136" spans="3:7" x14ac:dyDescent="0.25">
      <c r="D136" s="112" t="s">
        <v>39</v>
      </c>
      <c r="E136" s="69">
        <v>4103835</v>
      </c>
      <c r="F136" s="111">
        <v>500</v>
      </c>
      <c r="G136" s="111">
        <v>549</v>
      </c>
    </row>
    <row r="137" spans="3:7" x14ac:dyDescent="0.25">
      <c r="D137" s="112" t="s">
        <v>39</v>
      </c>
      <c r="E137" s="69">
        <v>4103836</v>
      </c>
      <c r="F137" s="111">
        <v>160</v>
      </c>
      <c r="G137" s="111">
        <v>170</v>
      </c>
    </row>
    <row r="138" spans="3:7" x14ac:dyDescent="0.25">
      <c r="D138" s="112" t="s">
        <v>39</v>
      </c>
      <c r="E138" s="112">
        <v>4103837</v>
      </c>
      <c r="F138" s="111">
        <v>259</v>
      </c>
      <c r="G138" s="111">
        <v>258</v>
      </c>
    </row>
    <row r="139" spans="3:7" x14ac:dyDescent="0.25">
      <c r="D139" s="112" t="s">
        <v>39</v>
      </c>
      <c r="E139" s="69">
        <v>4103838</v>
      </c>
      <c r="F139" s="111">
        <v>301</v>
      </c>
      <c r="G139" s="111">
        <v>324</v>
      </c>
    </row>
    <row r="140" spans="3:7" x14ac:dyDescent="0.25">
      <c r="D140" s="114" t="s">
        <v>41</v>
      </c>
      <c r="E140" s="91">
        <v>4101510</v>
      </c>
      <c r="F140" s="115">
        <v>199</v>
      </c>
      <c r="G140" s="115">
        <v>197</v>
      </c>
    </row>
    <row r="141" spans="3:7" x14ac:dyDescent="0.25">
      <c r="D141" s="114" t="s">
        <v>41</v>
      </c>
      <c r="E141" s="91">
        <v>4101511</v>
      </c>
      <c r="F141" s="115">
        <v>274</v>
      </c>
      <c r="G141" s="115">
        <v>281</v>
      </c>
    </row>
    <row r="142" spans="3:7" x14ac:dyDescent="0.25">
      <c r="D142" s="114" t="s">
        <v>41</v>
      </c>
      <c r="E142" s="91">
        <v>4101512</v>
      </c>
      <c r="F142" s="115">
        <v>404</v>
      </c>
      <c r="G142" s="115">
        <v>421</v>
      </c>
    </row>
    <row r="143" spans="3:7" x14ac:dyDescent="0.25">
      <c r="D143" s="114" t="s">
        <v>41</v>
      </c>
      <c r="E143" s="91">
        <v>4101513</v>
      </c>
      <c r="F143" s="115">
        <v>192</v>
      </c>
      <c r="G143" s="115">
        <v>192</v>
      </c>
    </row>
    <row r="144" spans="3:7" x14ac:dyDescent="0.25">
      <c r="C144" s="91"/>
      <c r="D144" s="114" t="s">
        <v>41</v>
      </c>
      <c r="E144" s="91">
        <v>4101514</v>
      </c>
      <c r="F144" s="115">
        <v>199</v>
      </c>
      <c r="G144" s="115">
        <v>196</v>
      </c>
    </row>
    <row r="145" spans="2:9" x14ac:dyDescent="0.25">
      <c r="C145" s="91"/>
      <c r="D145" s="114" t="s">
        <v>41</v>
      </c>
      <c r="E145" s="91">
        <v>4101515</v>
      </c>
      <c r="F145" s="115">
        <v>383</v>
      </c>
      <c r="G145" s="115">
        <v>390</v>
      </c>
    </row>
    <row r="146" spans="2:9" x14ac:dyDescent="0.25">
      <c r="C146" s="91"/>
      <c r="D146" s="114" t="s">
        <v>41</v>
      </c>
      <c r="E146" s="91">
        <v>4101516</v>
      </c>
      <c r="F146" s="115">
        <v>203</v>
      </c>
      <c r="G146" s="115">
        <v>213</v>
      </c>
    </row>
    <row r="147" spans="2:9" x14ac:dyDescent="0.25">
      <c r="C147" s="91"/>
      <c r="D147" s="114" t="s">
        <v>41</v>
      </c>
      <c r="E147" s="91">
        <v>4101537</v>
      </c>
      <c r="F147" s="115">
        <v>483</v>
      </c>
      <c r="G147" s="115">
        <v>518</v>
      </c>
    </row>
    <row r="148" spans="2:9" x14ac:dyDescent="0.25">
      <c r="C148" s="91"/>
      <c r="D148" s="116"/>
      <c r="E148" s="91"/>
      <c r="F148" s="117"/>
      <c r="G148" s="117"/>
      <c r="H148" s="70"/>
      <c r="I148" s="70"/>
    </row>
    <row r="149" spans="2:9" x14ac:dyDescent="0.25">
      <c r="B149" s="95" t="s">
        <v>23</v>
      </c>
      <c r="C149" s="91" t="s">
        <v>44</v>
      </c>
      <c r="D149" s="119" t="s">
        <v>47</v>
      </c>
      <c r="E149" s="120">
        <v>4102301</v>
      </c>
      <c r="F149" s="121">
        <v>292</v>
      </c>
      <c r="G149" s="121">
        <v>310</v>
      </c>
      <c r="H149" s="70"/>
      <c r="I149" s="70"/>
    </row>
    <row r="150" spans="2:9" x14ac:dyDescent="0.25">
      <c r="C150" s="91"/>
      <c r="D150" s="119" t="s">
        <v>47</v>
      </c>
      <c r="E150" s="120">
        <v>4102302</v>
      </c>
      <c r="F150" s="121">
        <v>479</v>
      </c>
      <c r="G150" s="121">
        <v>471</v>
      </c>
      <c r="H150" s="70"/>
      <c r="I150" s="70"/>
    </row>
    <row r="151" spans="2:9" x14ac:dyDescent="0.25">
      <c r="C151" s="91"/>
      <c r="D151" s="119" t="s">
        <v>47</v>
      </c>
      <c r="E151" s="120">
        <v>4102303</v>
      </c>
      <c r="F151" s="121">
        <v>350</v>
      </c>
      <c r="G151" s="121">
        <v>361</v>
      </c>
      <c r="H151" s="70"/>
      <c r="I151" s="70"/>
    </row>
    <row r="152" spans="2:9" x14ac:dyDescent="0.25">
      <c r="C152" s="91"/>
      <c r="D152" s="119" t="s">
        <v>47</v>
      </c>
      <c r="E152" s="120">
        <v>4102304</v>
      </c>
      <c r="F152" s="121">
        <v>430</v>
      </c>
      <c r="G152" s="121">
        <v>421</v>
      </c>
      <c r="H152" s="70"/>
      <c r="I152" s="70"/>
    </row>
    <row r="153" spans="2:9" x14ac:dyDescent="0.25">
      <c r="C153" s="91"/>
      <c r="D153" s="119" t="s">
        <v>47</v>
      </c>
      <c r="E153" s="120">
        <v>4102305</v>
      </c>
      <c r="F153" s="121">
        <v>398</v>
      </c>
      <c r="G153" s="121">
        <v>389</v>
      </c>
      <c r="H153" s="70"/>
      <c r="I153" s="70"/>
    </row>
    <row r="154" spans="2:9" x14ac:dyDescent="0.25">
      <c r="C154" s="113"/>
      <c r="D154" s="119" t="s">
        <v>47</v>
      </c>
      <c r="E154" s="120">
        <v>4102306</v>
      </c>
      <c r="F154" s="121">
        <v>272</v>
      </c>
      <c r="G154" s="121">
        <v>270</v>
      </c>
      <c r="H154" s="70"/>
      <c r="I154" s="70"/>
    </row>
    <row r="155" spans="2:9" x14ac:dyDescent="0.25">
      <c r="C155" s="113"/>
      <c r="D155" s="119" t="s">
        <v>47</v>
      </c>
      <c r="E155" s="120">
        <v>4102307</v>
      </c>
      <c r="F155" s="121">
        <v>335</v>
      </c>
      <c r="G155" s="121">
        <v>319</v>
      </c>
      <c r="H155" s="70"/>
      <c r="I155" s="70"/>
    </row>
    <row r="156" spans="2:9" x14ac:dyDescent="0.25">
      <c r="C156" s="113"/>
      <c r="D156" s="119" t="s">
        <v>47</v>
      </c>
      <c r="E156" s="120">
        <v>4102308</v>
      </c>
      <c r="F156" s="121">
        <v>429</v>
      </c>
      <c r="G156" s="121">
        <v>427</v>
      </c>
      <c r="H156" s="70"/>
      <c r="I156" s="70"/>
    </row>
    <row r="157" spans="2:9" x14ac:dyDescent="0.25">
      <c r="C157" s="113"/>
      <c r="D157" s="119" t="s">
        <v>47</v>
      </c>
      <c r="E157" s="120">
        <v>4102309</v>
      </c>
      <c r="F157" s="121">
        <v>352</v>
      </c>
      <c r="G157" s="121">
        <v>342</v>
      </c>
      <c r="H157" s="70"/>
      <c r="I157" s="70"/>
    </row>
    <row r="158" spans="2:9" x14ac:dyDescent="0.25">
      <c r="C158" s="113"/>
      <c r="D158" s="119" t="s">
        <v>47</v>
      </c>
      <c r="E158" s="120">
        <v>4102310</v>
      </c>
      <c r="F158" s="121">
        <v>482</v>
      </c>
      <c r="G158" s="121">
        <v>503</v>
      </c>
      <c r="H158" s="70"/>
      <c r="I158" s="70"/>
    </row>
    <row r="159" spans="2:9" x14ac:dyDescent="0.25">
      <c r="C159" s="113"/>
      <c r="D159" s="119" t="s">
        <v>47</v>
      </c>
      <c r="E159" s="120">
        <v>4102311</v>
      </c>
      <c r="F159" s="121">
        <v>250</v>
      </c>
      <c r="G159" s="121">
        <v>244</v>
      </c>
      <c r="H159" s="70"/>
      <c r="I159" s="70"/>
    </row>
    <row r="160" spans="2:9" x14ac:dyDescent="0.25">
      <c r="C160" s="113"/>
      <c r="D160" s="119" t="s">
        <v>47</v>
      </c>
      <c r="E160" s="120">
        <v>4102312</v>
      </c>
      <c r="F160" s="121">
        <v>351</v>
      </c>
      <c r="G160" s="121">
        <v>349</v>
      </c>
      <c r="H160" s="70"/>
      <c r="I160" s="70"/>
    </row>
    <row r="161" spans="3:9" x14ac:dyDescent="0.25">
      <c r="C161" s="113"/>
      <c r="D161" s="119" t="s">
        <v>47</v>
      </c>
      <c r="E161" s="120">
        <v>4102313</v>
      </c>
      <c r="F161" s="121">
        <v>192</v>
      </c>
      <c r="G161" s="121">
        <v>201</v>
      </c>
      <c r="H161" s="70"/>
      <c r="I161" s="70"/>
    </row>
    <row r="162" spans="3:9" x14ac:dyDescent="0.25">
      <c r="C162" s="113"/>
      <c r="D162" s="119" t="s">
        <v>47</v>
      </c>
      <c r="E162" s="120">
        <v>4102314</v>
      </c>
      <c r="F162" s="121">
        <v>242</v>
      </c>
      <c r="G162" s="121">
        <v>239</v>
      </c>
      <c r="H162" s="70"/>
      <c r="I162" s="70"/>
    </row>
    <row r="163" spans="3:9" x14ac:dyDescent="0.25">
      <c r="C163" s="113"/>
      <c r="D163" s="119" t="s">
        <v>47</v>
      </c>
      <c r="E163" s="120">
        <v>4102315</v>
      </c>
      <c r="F163" s="121">
        <v>318</v>
      </c>
      <c r="G163" s="121">
        <v>322</v>
      </c>
      <c r="H163" s="70"/>
      <c r="I163" s="70"/>
    </row>
    <row r="164" spans="3:9" x14ac:dyDescent="0.25">
      <c r="C164" s="91"/>
      <c r="D164" s="119" t="s">
        <v>47</v>
      </c>
      <c r="E164" s="120">
        <v>4102316</v>
      </c>
      <c r="F164" s="121">
        <v>242</v>
      </c>
      <c r="G164" s="121">
        <v>267</v>
      </c>
      <c r="H164" s="70"/>
      <c r="I164" s="70"/>
    </row>
    <row r="165" spans="3:9" x14ac:dyDescent="0.25">
      <c r="C165" s="91"/>
      <c r="D165" s="119" t="s">
        <v>47</v>
      </c>
      <c r="E165" s="120">
        <v>4102317</v>
      </c>
      <c r="F165" s="121">
        <v>140</v>
      </c>
      <c r="G165" s="121">
        <v>145</v>
      </c>
      <c r="H165" s="70"/>
      <c r="I165" s="70"/>
    </row>
    <row r="166" spans="3:9" x14ac:dyDescent="0.25">
      <c r="C166" s="91"/>
      <c r="D166" s="119" t="s">
        <v>47</v>
      </c>
      <c r="E166" s="120">
        <v>4102318</v>
      </c>
      <c r="F166" s="121">
        <v>328</v>
      </c>
      <c r="G166" s="121">
        <v>337</v>
      </c>
      <c r="H166" s="70"/>
      <c r="I166" s="70"/>
    </row>
    <row r="167" spans="3:9" x14ac:dyDescent="0.25">
      <c r="C167" s="91"/>
      <c r="D167" s="119" t="s">
        <v>47</v>
      </c>
      <c r="E167" s="120">
        <v>4102319</v>
      </c>
      <c r="F167" s="121">
        <v>335</v>
      </c>
      <c r="G167" s="121">
        <v>325</v>
      </c>
      <c r="H167" s="70"/>
      <c r="I167" s="70"/>
    </row>
    <row r="168" spans="3:9" x14ac:dyDescent="0.25">
      <c r="C168" s="91"/>
      <c r="D168" s="119" t="s">
        <v>47</v>
      </c>
      <c r="E168" s="120">
        <v>4102320</v>
      </c>
      <c r="F168" s="121">
        <v>232</v>
      </c>
      <c r="G168" s="121">
        <v>244</v>
      </c>
      <c r="H168" s="70"/>
      <c r="I168" s="70"/>
    </row>
    <row r="169" spans="3:9" x14ac:dyDescent="0.25">
      <c r="C169" s="91"/>
      <c r="D169" s="119" t="s">
        <v>47</v>
      </c>
      <c r="E169" s="120">
        <v>4102321</v>
      </c>
      <c r="F169" s="121">
        <v>199</v>
      </c>
      <c r="G169" s="121">
        <v>208</v>
      </c>
      <c r="H169" s="70"/>
      <c r="I169" s="70"/>
    </row>
    <row r="170" spans="3:9" x14ac:dyDescent="0.25">
      <c r="C170" s="91"/>
      <c r="D170" s="119" t="s">
        <v>47</v>
      </c>
      <c r="E170" s="120">
        <v>4102322</v>
      </c>
      <c r="F170" s="121">
        <v>246</v>
      </c>
      <c r="G170" s="121">
        <v>258</v>
      </c>
      <c r="H170" s="70"/>
      <c r="I170" s="70"/>
    </row>
    <row r="171" spans="3:9" x14ac:dyDescent="0.25">
      <c r="D171" s="119" t="s">
        <v>47</v>
      </c>
      <c r="E171" s="120">
        <v>4102323</v>
      </c>
      <c r="F171" s="121">
        <v>316</v>
      </c>
      <c r="G171" s="121">
        <v>326</v>
      </c>
      <c r="H171" s="70"/>
      <c r="I171" s="70"/>
    </row>
    <row r="172" spans="3:9" x14ac:dyDescent="0.25">
      <c r="D172" s="119" t="s">
        <v>47</v>
      </c>
      <c r="E172" s="120">
        <v>4102324</v>
      </c>
      <c r="F172" s="121">
        <v>398</v>
      </c>
      <c r="G172" s="121">
        <v>401</v>
      </c>
      <c r="H172" s="70"/>
      <c r="I172" s="70"/>
    </row>
    <row r="173" spans="3:9" x14ac:dyDescent="0.25">
      <c r="D173" s="119" t="s">
        <v>47</v>
      </c>
      <c r="E173" s="120">
        <v>4102325</v>
      </c>
      <c r="F173" s="121">
        <v>511</v>
      </c>
      <c r="G173" s="121">
        <v>507</v>
      </c>
      <c r="H173" s="118"/>
      <c r="I173" s="70"/>
    </row>
    <row r="174" spans="3:9" x14ac:dyDescent="0.25">
      <c r="D174" s="119" t="s">
        <v>47</v>
      </c>
      <c r="E174" s="120">
        <v>4102326</v>
      </c>
      <c r="F174" s="121">
        <v>247</v>
      </c>
      <c r="G174" s="121">
        <v>258</v>
      </c>
      <c r="H174" s="118"/>
      <c r="I174" s="70"/>
    </row>
    <row r="175" spans="3:9" x14ac:dyDescent="0.25">
      <c r="D175" s="119" t="s">
        <v>47</v>
      </c>
      <c r="E175" s="120">
        <v>4102327</v>
      </c>
      <c r="F175" s="121">
        <v>310</v>
      </c>
      <c r="G175" s="121">
        <v>308</v>
      </c>
      <c r="H175" s="118"/>
      <c r="I175" s="70"/>
    </row>
    <row r="176" spans="3:9" x14ac:dyDescent="0.25">
      <c r="D176" s="119" t="s">
        <v>47</v>
      </c>
      <c r="E176" s="120">
        <v>4102328</v>
      </c>
      <c r="F176" s="121">
        <v>377</v>
      </c>
      <c r="G176" s="121">
        <v>370</v>
      </c>
      <c r="H176" s="118"/>
      <c r="I176" s="70"/>
    </row>
    <row r="177" spans="4:9" x14ac:dyDescent="0.25">
      <c r="D177" s="119" t="s">
        <v>47</v>
      </c>
      <c r="E177" s="120">
        <v>4102329</v>
      </c>
      <c r="F177" s="121">
        <v>267</v>
      </c>
      <c r="G177" s="121">
        <v>271</v>
      </c>
      <c r="H177" s="118"/>
      <c r="I177" s="70"/>
    </row>
    <row r="178" spans="4:9" x14ac:dyDescent="0.25">
      <c r="D178" s="119" t="s">
        <v>47</v>
      </c>
      <c r="E178" s="120">
        <v>4102330</v>
      </c>
      <c r="F178" s="121">
        <v>441</v>
      </c>
      <c r="G178" s="121">
        <v>428</v>
      </c>
      <c r="H178" s="118"/>
      <c r="I178" s="70"/>
    </row>
    <row r="179" spans="4:9" x14ac:dyDescent="0.25">
      <c r="D179" s="119" t="s">
        <v>47</v>
      </c>
      <c r="E179" s="120">
        <v>4102331</v>
      </c>
      <c r="F179" s="121">
        <v>377</v>
      </c>
      <c r="G179" s="121">
        <v>379</v>
      </c>
      <c r="H179" s="118"/>
      <c r="I179" s="70"/>
    </row>
    <row r="180" spans="4:9" x14ac:dyDescent="0.25">
      <c r="D180" s="119" t="s">
        <v>47</v>
      </c>
      <c r="E180" s="120">
        <v>4102332</v>
      </c>
      <c r="F180" s="121">
        <v>343</v>
      </c>
      <c r="G180" s="121">
        <v>366</v>
      </c>
      <c r="H180" s="118"/>
      <c r="I180" s="70"/>
    </row>
    <row r="181" spans="4:9" x14ac:dyDescent="0.25">
      <c r="D181" s="119" t="s">
        <v>47</v>
      </c>
      <c r="E181" s="120">
        <v>4102333</v>
      </c>
      <c r="F181" s="121">
        <v>341</v>
      </c>
      <c r="G181" s="121">
        <v>330</v>
      </c>
      <c r="H181" s="70"/>
      <c r="I181" s="70"/>
    </row>
    <row r="182" spans="4:9" x14ac:dyDescent="0.25">
      <c r="D182" s="119" t="s">
        <v>47</v>
      </c>
      <c r="E182" s="120">
        <v>4102334</v>
      </c>
      <c r="F182" s="121">
        <v>361</v>
      </c>
      <c r="G182" s="121">
        <v>360</v>
      </c>
      <c r="H182" s="70"/>
      <c r="I182" s="70"/>
    </row>
    <row r="183" spans="4:9" x14ac:dyDescent="0.25">
      <c r="D183" s="119" t="s">
        <v>47</v>
      </c>
      <c r="E183" s="120">
        <v>4102335</v>
      </c>
      <c r="F183" s="121">
        <v>272</v>
      </c>
      <c r="G183" s="121">
        <v>271</v>
      </c>
      <c r="H183" s="70"/>
      <c r="I183" s="70"/>
    </row>
    <row r="184" spans="4:9" x14ac:dyDescent="0.25">
      <c r="D184" s="119" t="s">
        <v>47</v>
      </c>
      <c r="E184" s="120">
        <v>4102336</v>
      </c>
      <c r="F184" s="121">
        <v>238</v>
      </c>
      <c r="G184" s="121">
        <v>236</v>
      </c>
      <c r="H184" s="70"/>
      <c r="I184" s="70"/>
    </row>
    <row r="185" spans="4:9" x14ac:dyDescent="0.25">
      <c r="D185" s="119" t="s">
        <v>47</v>
      </c>
      <c r="E185" s="120">
        <v>4102337</v>
      </c>
      <c r="F185" s="121">
        <v>238</v>
      </c>
      <c r="G185" s="121">
        <v>239</v>
      </c>
      <c r="H185" s="70"/>
      <c r="I185" s="70"/>
    </row>
    <row r="186" spans="4:9" x14ac:dyDescent="0.25">
      <c r="D186" s="119" t="s">
        <v>47</v>
      </c>
      <c r="E186" s="120">
        <v>4102338</v>
      </c>
      <c r="F186" s="121">
        <v>237</v>
      </c>
      <c r="G186" s="121">
        <v>262</v>
      </c>
      <c r="H186" s="70"/>
      <c r="I186" s="70"/>
    </row>
    <row r="187" spans="4:9" x14ac:dyDescent="0.25">
      <c r="D187" s="119" t="s">
        <v>47</v>
      </c>
      <c r="E187" s="120">
        <v>4102339</v>
      </c>
      <c r="F187" s="121">
        <v>261</v>
      </c>
      <c r="G187" s="121">
        <v>270</v>
      </c>
      <c r="H187" s="70"/>
      <c r="I187" s="70"/>
    </row>
    <row r="188" spans="4:9" x14ac:dyDescent="0.25">
      <c r="D188" s="119" t="s">
        <v>47</v>
      </c>
      <c r="E188" s="120">
        <v>4102340</v>
      </c>
      <c r="F188" s="121">
        <v>202</v>
      </c>
      <c r="G188" s="121">
        <v>192</v>
      </c>
      <c r="H188" s="70"/>
      <c r="I188" s="70"/>
    </row>
    <row r="189" spans="4:9" x14ac:dyDescent="0.25">
      <c r="D189" s="119" t="s">
        <v>47</v>
      </c>
      <c r="E189" s="120">
        <v>4102341</v>
      </c>
      <c r="F189" s="121">
        <v>222</v>
      </c>
      <c r="G189" s="121">
        <v>228</v>
      </c>
      <c r="H189" s="70"/>
      <c r="I189" s="70"/>
    </row>
    <row r="190" spans="4:9" x14ac:dyDescent="0.25">
      <c r="D190" s="122" t="s">
        <v>48</v>
      </c>
      <c r="E190" s="123">
        <v>4101306</v>
      </c>
      <c r="F190" s="124">
        <v>241</v>
      </c>
      <c r="G190" s="124">
        <v>231</v>
      </c>
      <c r="H190" s="70"/>
      <c r="I190" s="70"/>
    </row>
    <row r="191" spans="4:9" x14ac:dyDescent="0.25">
      <c r="D191" s="122" t="s">
        <v>48</v>
      </c>
      <c r="E191" s="123">
        <v>4101308</v>
      </c>
      <c r="F191" s="124">
        <v>384</v>
      </c>
      <c r="G191" s="124">
        <v>415</v>
      </c>
      <c r="H191" s="70"/>
      <c r="I191" s="70"/>
    </row>
    <row r="192" spans="4:9" x14ac:dyDescent="0.25">
      <c r="D192" s="122" t="s">
        <v>48</v>
      </c>
      <c r="E192" s="123">
        <v>4101309</v>
      </c>
      <c r="F192" s="124">
        <v>372</v>
      </c>
      <c r="G192" s="124">
        <v>366</v>
      </c>
      <c r="H192" s="70"/>
      <c r="I192" s="70"/>
    </row>
    <row r="193" spans="4:9" x14ac:dyDescent="0.25">
      <c r="D193" s="122" t="s">
        <v>48</v>
      </c>
      <c r="E193" s="123">
        <v>4101310</v>
      </c>
      <c r="F193" s="124">
        <v>430</v>
      </c>
      <c r="G193" s="124">
        <v>432</v>
      </c>
      <c r="H193" s="70"/>
      <c r="I193" s="70"/>
    </row>
    <row r="194" spans="4:9" x14ac:dyDescent="0.25">
      <c r="D194" s="122" t="s">
        <v>48</v>
      </c>
      <c r="E194" s="123">
        <v>4101311</v>
      </c>
      <c r="F194" s="124">
        <v>430</v>
      </c>
      <c r="G194" s="124">
        <v>460</v>
      </c>
      <c r="H194" s="70"/>
      <c r="I194" s="70"/>
    </row>
    <row r="195" spans="4:9" x14ac:dyDescent="0.25">
      <c r="D195" s="122" t="s">
        <v>48</v>
      </c>
      <c r="E195" s="123">
        <v>4101312</v>
      </c>
      <c r="F195" s="124">
        <v>187</v>
      </c>
      <c r="G195" s="124">
        <v>191</v>
      </c>
      <c r="H195" s="70"/>
      <c r="I195" s="70"/>
    </row>
    <row r="196" spans="4:9" x14ac:dyDescent="0.25">
      <c r="D196" s="122" t="s">
        <v>48</v>
      </c>
      <c r="E196" s="123">
        <v>4101314</v>
      </c>
      <c r="F196" s="124">
        <v>264</v>
      </c>
      <c r="G196" s="124">
        <v>260</v>
      </c>
      <c r="H196" s="70"/>
      <c r="I196" s="70"/>
    </row>
    <row r="197" spans="4:9" x14ac:dyDescent="0.25">
      <c r="D197" s="122" t="s">
        <v>48</v>
      </c>
      <c r="E197" s="123">
        <v>4101315</v>
      </c>
      <c r="F197" s="124">
        <v>289</v>
      </c>
      <c r="G197" s="124">
        <v>274</v>
      </c>
      <c r="H197" s="70"/>
      <c r="I197" s="70"/>
    </row>
    <row r="198" spans="4:9" x14ac:dyDescent="0.25">
      <c r="D198" s="122" t="s">
        <v>48</v>
      </c>
      <c r="E198" s="123">
        <v>4101316</v>
      </c>
      <c r="F198" s="124">
        <v>413</v>
      </c>
      <c r="G198" s="124">
        <v>436</v>
      </c>
      <c r="H198" s="70"/>
      <c r="I198" s="70"/>
    </row>
    <row r="199" spans="4:9" x14ac:dyDescent="0.25">
      <c r="D199" s="122" t="s">
        <v>48</v>
      </c>
      <c r="E199" s="123">
        <v>4101322</v>
      </c>
      <c r="F199" s="124">
        <v>412</v>
      </c>
      <c r="G199" s="124">
        <v>409</v>
      </c>
      <c r="H199" s="70"/>
      <c r="I199" s="70"/>
    </row>
    <row r="200" spans="4:9" x14ac:dyDescent="0.25">
      <c r="D200" s="122" t="s">
        <v>48</v>
      </c>
      <c r="E200" s="123">
        <v>4101323</v>
      </c>
      <c r="F200" s="124">
        <v>386</v>
      </c>
      <c r="G200" s="124">
        <v>415</v>
      </c>
      <c r="H200" s="70"/>
      <c r="I200" s="70"/>
    </row>
    <row r="201" spans="4:9" x14ac:dyDescent="0.25">
      <c r="D201" s="122" t="s">
        <v>48</v>
      </c>
      <c r="E201" s="123">
        <v>4101324</v>
      </c>
      <c r="F201" s="124">
        <v>366</v>
      </c>
      <c r="G201" s="124">
        <v>361</v>
      </c>
      <c r="H201" s="70"/>
      <c r="I201" s="70"/>
    </row>
    <row r="202" spans="4:9" x14ac:dyDescent="0.25">
      <c r="D202" s="122" t="s">
        <v>48</v>
      </c>
      <c r="E202" s="123">
        <v>4101325</v>
      </c>
      <c r="F202" s="124">
        <v>332</v>
      </c>
      <c r="G202" s="124">
        <v>338</v>
      </c>
      <c r="H202" s="70"/>
      <c r="I202" s="70"/>
    </row>
    <row r="203" spans="4:9" x14ac:dyDescent="0.25">
      <c r="D203" s="122" t="s">
        <v>48</v>
      </c>
      <c r="E203" s="123">
        <v>4101335</v>
      </c>
      <c r="F203" s="124">
        <v>217</v>
      </c>
      <c r="G203" s="124">
        <v>219</v>
      </c>
      <c r="H203" s="70"/>
      <c r="I203" s="70"/>
    </row>
    <row r="204" spans="4:9" x14ac:dyDescent="0.25">
      <c r="D204" s="122" t="s">
        <v>49</v>
      </c>
      <c r="E204" s="123">
        <v>4102401</v>
      </c>
      <c r="F204" s="124">
        <v>310</v>
      </c>
      <c r="G204" s="124">
        <v>307</v>
      </c>
      <c r="H204" s="70"/>
      <c r="I204" s="70"/>
    </row>
    <row r="205" spans="4:9" x14ac:dyDescent="0.25">
      <c r="D205" s="122" t="s">
        <v>49</v>
      </c>
      <c r="E205" s="123">
        <v>4102402</v>
      </c>
      <c r="F205" s="124">
        <v>360</v>
      </c>
      <c r="G205" s="124">
        <v>388</v>
      </c>
      <c r="H205" s="70"/>
      <c r="I205" s="70"/>
    </row>
    <row r="206" spans="4:9" x14ac:dyDescent="0.25">
      <c r="D206" s="122" t="s">
        <v>49</v>
      </c>
      <c r="E206" s="123">
        <v>4102403</v>
      </c>
      <c r="F206" s="124">
        <v>255</v>
      </c>
      <c r="G206" s="124">
        <v>264</v>
      </c>
      <c r="H206" s="70"/>
      <c r="I206" s="70"/>
    </row>
    <row r="207" spans="4:9" x14ac:dyDescent="0.25">
      <c r="D207" s="122" t="s">
        <v>49</v>
      </c>
      <c r="E207" s="123">
        <v>4102404</v>
      </c>
      <c r="F207" s="124">
        <v>363</v>
      </c>
      <c r="G207" s="124">
        <v>389</v>
      </c>
      <c r="H207" s="70"/>
      <c r="I207" s="70"/>
    </row>
    <row r="208" spans="4:9" x14ac:dyDescent="0.25">
      <c r="D208" s="122" t="s">
        <v>49</v>
      </c>
      <c r="E208" s="123">
        <v>4102405</v>
      </c>
      <c r="F208" s="124">
        <v>413</v>
      </c>
      <c r="G208" s="124">
        <v>408</v>
      </c>
      <c r="H208" s="70"/>
      <c r="I208" s="70"/>
    </row>
    <row r="209" spans="4:9" x14ac:dyDescent="0.25">
      <c r="D209" s="122" t="s">
        <v>49</v>
      </c>
      <c r="E209" s="123">
        <v>4102406</v>
      </c>
      <c r="F209" s="124">
        <v>323</v>
      </c>
      <c r="G209" s="124">
        <v>322</v>
      </c>
      <c r="H209" s="70"/>
      <c r="I209" s="70"/>
    </row>
    <row r="210" spans="4:9" x14ac:dyDescent="0.25">
      <c r="D210" s="122" t="s">
        <v>49</v>
      </c>
      <c r="E210" s="123">
        <v>4102407</v>
      </c>
      <c r="F210" s="124">
        <v>298</v>
      </c>
      <c r="G210" s="124">
        <v>308</v>
      </c>
      <c r="H210" s="70"/>
      <c r="I210" s="70"/>
    </row>
    <row r="211" spans="4:9" x14ac:dyDescent="0.25">
      <c r="D211" s="122" t="s">
        <v>49</v>
      </c>
      <c r="E211" s="123">
        <v>4102408</v>
      </c>
      <c r="F211" s="124">
        <v>289</v>
      </c>
      <c r="G211" s="124">
        <v>285</v>
      </c>
      <c r="H211" s="70"/>
      <c r="I211" s="70"/>
    </row>
    <row r="212" spans="4:9" x14ac:dyDescent="0.25">
      <c r="D212" s="122" t="s">
        <v>49</v>
      </c>
      <c r="E212" s="123">
        <v>4102409</v>
      </c>
      <c r="F212" s="124">
        <v>223</v>
      </c>
      <c r="G212" s="124">
        <v>220</v>
      </c>
      <c r="H212" s="70"/>
      <c r="I212" s="70"/>
    </row>
    <row r="213" spans="4:9" x14ac:dyDescent="0.25">
      <c r="D213" s="122" t="s">
        <v>49</v>
      </c>
      <c r="E213" s="123">
        <v>4102410</v>
      </c>
      <c r="F213" s="124">
        <v>518</v>
      </c>
      <c r="G213" s="124">
        <v>521</v>
      </c>
      <c r="H213" s="70"/>
      <c r="I213" s="70"/>
    </row>
    <row r="214" spans="4:9" x14ac:dyDescent="0.25">
      <c r="D214" s="122" t="s">
        <v>49</v>
      </c>
      <c r="E214" s="123">
        <v>4102411</v>
      </c>
      <c r="F214" s="124">
        <v>429</v>
      </c>
      <c r="G214" s="124">
        <v>424</v>
      </c>
      <c r="H214" s="70"/>
      <c r="I214" s="70"/>
    </row>
    <row r="215" spans="4:9" x14ac:dyDescent="0.25">
      <c r="D215" s="122" t="s">
        <v>49</v>
      </c>
      <c r="E215" s="123">
        <v>4102412</v>
      </c>
      <c r="F215" s="124">
        <v>474</v>
      </c>
      <c r="G215" s="124">
        <v>474</v>
      </c>
      <c r="H215" s="70"/>
      <c r="I215" s="70"/>
    </row>
    <row r="216" spans="4:9" x14ac:dyDescent="0.25">
      <c r="D216" s="122" t="s">
        <v>49</v>
      </c>
      <c r="E216" s="123">
        <v>4102413</v>
      </c>
      <c r="F216" s="124">
        <v>459</v>
      </c>
      <c r="G216" s="124">
        <v>471</v>
      </c>
      <c r="H216" s="70"/>
      <c r="I216" s="70"/>
    </row>
    <row r="217" spans="4:9" x14ac:dyDescent="0.25">
      <c r="D217" s="122" t="s">
        <v>49</v>
      </c>
      <c r="E217" s="123">
        <v>4102414</v>
      </c>
      <c r="F217" s="124">
        <v>410</v>
      </c>
      <c r="G217" s="124">
        <v>419</v>
      </c>
      <c r="H217" s="70"/>
      <c r="I217" s="70"/>
    </row>
    <row r="218" spans="4:9" x14ac:dyDescent="0.25">
      <c r="D218" s="122" t="s">
        <v>49</v>
      </c>
      <c r="E218" s="123">
        <v>4102415</v>
      </c>
      <c r="F218" s="124">
        <v>389</v>
      </c>
      <c r="G218" s="124">
        <v>395</v>
      </c>
      <c r="H218" s="70"/>
      <c r="I218" s="70"/>
    </row>
    <row r="219" spans="4:9" x14ac:dyDescent="0.25">
      <c r="D219" s="122" t="s">
        <v>49</v>
      </c>
      <c r="E219" s="123">
        <v>4102416</v>
      </c>
      <c r="F219" s="124">
        <v>465</v>
      </c>
      <c r="G219" s="124">
        <v>491</v>
      </c>
      <c r="H219" s="70"/>
      <c r="I219" s="70"/>
    </row>
    <row r="220" spans="4:9" x14ac:dyDescent="0.25">
      <c r="D220" s="122" t="s">
        <v>49</v>
      </c>
      <c r="E220" s="123">
        <v>4102417</v>
      </c>
      <c r="F220" s="124">
        <v>367</v>
      </c>
      <c r="G220" s="124">
        <v>364</v>
      </c>
      <c r="H220" s="70"/>
      <c r="I220" s="70"/>
    </row>
    <row r="221" spans="4:9" x14ac:dyDescent="0.25">
      <c r="D221" s="122" t="s">
        <v>49</v>
      </c>
      <c r="E221" s="123">
        <v>4102418</v>
      </c>
      <c r="F221" s="124">
        <v>399</v>
      </c>
      <c r="G221" s="124">
        <v>389</v>
      </c>
      <c r="H221" s="70"/>
      <c r="I221" s="70"/>
    </row>
    <row r="222" spans="4:9" x14ac:dyDescent="0.25">
      <c r="D222" s="122" t="s">
        <v>49</v>
      </c>
      <c r="E222" s="123">
        <v>4102425</v>
      </c>
      <c r="F222" s="124">
        <v>398</v>
      </c>
      <c r="G222" s="124">
        <v>408</v>
      </c>
      <c r="H222" s="70"/>
      <c r="I222" s="70"/>
    </row>
    <row r="223" spans="4:9" x14ac:dyDescent="0.25">
      <c r="D223" s="122" t="s">
        <v>49</v>
      </c>
      <c r="E223" s="123">
        <v>4102428</v>
      </c>
      <c r="F223" s="124">
        <v>320</v>
      </c>
      <c r="G223" s="124">
        <v>320</v>
      </c>
      <c r="H223" s="70"/>
      <c r="I223" s="70"/>
    </row>
    <row r="224" spans="4:9" x14ac:dyDescent="0.25">
      <c r="D224" s="122" t="s">
        <v>49</v>
      </c>
      <c r="E224" s="123">
        <v>4102429</v>
      </c>
      <c r="F224" s="124">
        <v>429</v>
      </c>
      <c r="G224" s="124">
        <v>429</v>
      </c>
      <c r="H224" s="70"/>
      <c r="I224" s="70"/>
    </row>
    <row r="225" spans="3:9" x14ac:dyDescent="0.25">
      <c r="D225" s="122" t="s">
        <v>49</v>
      </c>
      <c r="E225" s="123">
        <v>4102430</v>
      </c>
      <c r="F225" s="124">
        <v>367</v>
      </c>
      <c r="G225" s="124">
        <v>371</v>
      </c>
      <c r="H225" s="70"/>
      <c r="I225" s="70"/>
    </row>
    <row r="226" spans="3:9" x14ac:dyDescent="0.25">
      <c r="D226" s="122" t="s">
        <v>49</v>
      </c>
      <c r="E226" s="123">
        <v>4102431</v>
      </c>
      <c r="F226" s="124">
        <v>305</v>
      </c>
      <c r="G226" s="124">
        <v>329</v>
      </c>
      <c r="H226" s="70"/>
      <c r="I226" s="70"/>
    </row>
    <row r="227" spans="3:9" x14ac:dyDescent="0.25">
      <c r="D227" s="122" t="s">
        <v>49</v>
      </c>
      <c r="E227" s="123">
        <v>4102432</v>
      </c>
      <c r="F227" s="124">
        <v>297</v>
      </c>
      <c r="G227" s="124">
        <v>293</v>
      </c>
      <c r="H227" s="70"/>
      <c r="I227" s="70"/>
    </row>
    <row r="228" spans="3:9" x14ac:dyDescent="0.25">
      <c r="D228" s="122" t="s">
        <v>49</v>
      </c>
      <c r="E228" s="123">
        <v>4102433</v>
      </c>
      <c r="F228" s="124">
        <v>260</v>
      </c>
      <c r="G228" s="124">
        <v>255</v>
      </c>
      <c r="H228" s="70"/>
      <c r="I228" s="70"/>
    </row>
    <row r="229" spans="3:9" x14ac:dyDescent="0.25">
      <c r="D229" s="122" t="s">
        <v>49</v>
      </c>
      <c r="E229" s="123">
        <v>4102434</v>
      </c>
      <c r="F229" s="124">
        <v>348</v>
      </c>
      <c r="G229" s="124">
        <v>345</v>
      </c>
      <c r="H229" s="70"/>
      <c r="I229" s="70"/>
    </row>
    <row r="230" spans="3:9" x14ac:dyDescent="0.25">
      <c r="D230" s="122" t="s">
        <v>49</v>
      </c>
      <c r="E230" s="123">
        <v>4102435</v>
      </c>
      <c r="F230" s="124">
        <v>273</v>
      </c>
      <c r="G230" s="124">
        <v>270</v>
      </c>
      <c r="H230" s="70"/>
      <c r="I230" s="70"/>
    </row>
    <row r="231" spans="3:9" x14ac:dyDescent="0.25">
      <c r="D231" s="122" t="s">
        <v>49</v>
      </c>
      <c r="E231" s="123">
        <v>4102436</v>
      </c>
      <c r="F231" s="124">
        <v>379</v>
      </c>
      <c r="G231" s="124">
        <v>377</v>
      </c>
      <c r="H231" s="70"/>
      <c r="I231" s="70"/>
    </row>
    <row r="232" spans="3:9" x14ac:dyDescent="0.25">
      <c r="D232" s="122" t="s">
        <v>49</v>
      </c>
      <c r="E232" s="123">
        <v>4102437</v>
      </c>
      <c r="F232" s="124">
        <v>397</v>
      </c>
      <c r="G232" s="124">
        <v>398</v>
      </c>
      <c r="H232" s="70"/>
      <c r="I232" s="70"/>
    </row>
    <row r="233" spans="3:9" x14ac:dyDescent="0.25">
      <c r="D233" s="122" t="s">
        <v>49</v>
      </c>
      <c r="E233" s="123">
        <v>4102440</v>
      </c>
      <c r="F233" s="124">
        <v>242</v>
      </c>
      <c r="G233" s="124">
        <v>253</v>
      </c>
      <c r="H233" s="70"/>
      <c r="I233" s="70"/>
    </row>
    <row r="234" spans="3:9" x14ac:dyDescent="0.25">
      <c r="C234" s="95" t="s">
        <v>50</v>
      </c>
      <c r="D234" s="126" t="s">
        <v>52</v>
      </c>
      <c r="E234" s="126">
        <v>4106801</v>
      </c>
      <c r="F234" s="125">
        <v>280</v>
      </c>
      <c r="G234" s="125">
        <v>279</v>
      </c>
      <c r="H234" s="70"/>
      <c r="I234" s="70"/>
    </row>
    <row r="235" spans="3:9" x14ac:dyDescent="0.25">
      <c r="D235" s="126" t="s">
        <v>52</v>
      </c>
      <c r="E235" s="126">
        <v>4106802</v>
      </c>
      <c r="F235" s="125">
        <v>177</v>
      </c>
      <c r="G235" s="125">
        <v>175</v>
      </c>
      <c r="H235" s="70"/>
      <c r="I235" s="70"/>
    </row>
    <row r="236" spans="3:9" x14ac:dyDescent="0.25">
      <c r="D236" s="126" t="s">
        <v>52</v>
      </c>
      <c r="E236" s="126">
        <v>4106803</v>
      </c>
      <c r="F236" s="125">
        <v>456</v>
      </c>
      <c r="G236" s="125">
        <v>448</v>
      </c>
      <c r="H236" s="70"/>
      <c r="I236" s="70"/>
    </row>
    <row r="237" spans="3:9" x14ac:dyDescent="0.25">
      <c r="D237" s="126" t="s">
        <v>52</v>
      </c>
      <c r="E237" s="126">
        <v>4106804</v>
      </c>
      <c r="F237" s="125">
        <v>411</v>
      </c>
      <c r="G237" s="125">
        <v>404</v>
      </c>
      <c r="H237" s="70"/>
      <c r="I237" s="70"/>
    </row>
    <row r="238" spans="3:9" x14ac:dyDescent="0.25">
      <c r="D238" s="126" t="s">
        <v>52</v>
      </c>
      <c r="E238" s="126">
        <v>4106805</v>
      </c>
      <c r="F238" s="125">
        <v>182</v>
      </c>
      <c r="G238" s="125">
        <v>184</v>
      </c>
      <c r="H238" s="70"/>
      <c r="I238" s="70"/>
    </row>
    <row r="239" spans="3:9" x14ac:dyDescent="0.25">
      <c r="D239" s="126" t="s">
        <v>52</v>
      </c>
      <c r="E239" s="126">
        <v>4106806</v>
      </c>
      <c r="F239" s="125">
        <v>13</v>
      </c>
      <c r="G239" s="125">
        <v>11</v>
      </c>
      <c r="H239" s="70"/>
      <c r="I239" s="70"/>
    </row>
    <row r="240" spans="3:9" x14ac:dyDescent="0.25">
      <c r="D240" s="126" t="s">
        <v>52</v>
      </c>
      <c r="E240" s="126">
        <v>4106807</v>
      </c>
      <c r="F240" s="125">
        <v>240</v>
      </c>
      <c r="G240" s="125">
        <v>248</v>
      </c>
      <c r="H240" s="70"/>
      <c r="I240" s="70"/>
    </row>
    <row r="241" spans="4:9" x14ac:dyDescent="0.25">
      <c r="D241" s="126" t="s">
        <v>52</v>
      </c>
      <c r="E241" s="126">
        <v>4106808</v>
      </c>
      <c r="F241" s="125">
        <v>174</v>
      </c>
      <c r="G241" s="125">
        <v>178</v>
      </c>
      <c r="H241" s="70"/>
      <c r="I241" s="70"/>
    </row>
    <row r="242" spans="4:9" x14ac:dyDescent="0.25">
      <c r="D242" s="126" t="s">
        <v>52</v>
      </c>
      <c r="E242" s="126">
        <v>4106809</v>
      </c>
      <c r="F242" s="125">
        <v>277</v>
      </c>
      <c r="G242" s="125">
        <v>285</v>
      </c>
      <c r="H242" s="70"/>
      <c r="I242" s="70"/>
    </row>
    <row r="243" spans="4:9" x14ac:dyDescent="0.25">
      <c r="D243" s="126" t="s">
        <v>52</v>
      </c>
      <c r="E243" s="126">
        <v>4106810</v>
      </c>
      <c r="F243" s="125">
        <v>457</v>
      </c>
      <c r="G243" s="125">
        <v>464</v>
      </c>
      <c r="H243" s="70"/>
      <c r="I243" s="70"/>
    </row>
    <row r="244" spans="4:9" x14ac:dyDescent="0.25">
      <c r="D244" s="126" t="s">
        <v>52</v>
      </c>
      <c r="E244" s="126">
        <v>4106811</v>
      </c>
      <c r="F244" s="125">
        <v>415</v>
      </c>
      <c r="G244" s="125">
        <v>414</v>
      </c>
      <c r="H244" s="70"/>
      <c r="I244" s="70"/>
    </row>
    <row r="245" spans="4:9" x14ac:dyDescent="0.25">
      <c r="D245" s="126" t="s">
        <v>52</v>
      </c>
      <c r="E245" s="126">
        <v>4106812</v>
      </c>
      <c r="F245" s="125">
        <v>271</v>
      </c>
      <c r="G245" s="125">
        <v>279</v>
      </c>
      <c r="H245" s="70"/>
      <c r="I245" s="70"/>
    </row>
    <row r="246" spans="4:9" x14ac:dyDescent="0.25">
      <c r="D246" s="126" t="s">
        <v>52</v>
      </c>
      <c r="E246" s="126">
        <v>4106813</v>
      </c>
      <c r="F246" s="125">
        <v>462</v>
      </c>
      <c r="G246" s="125">
        <v>469</v>
      </c>
      <c r="H246" s="70"/>
      <c r="I246" s="70"/>
    </row>
    <row r="247" spans="4:9" x14ac:dyDescent="0.25">
      <c r="D247" s="126" t="s">
        <v>52</v>
      </c>
      <c r="E247" s="126">
        <v>4106814</v>
      </c>
      <c r="F247" s="125">
        <v>280</v>
      </c>
      <c r="G247" s="125">
        <v>289</v>
      </c>
      <c r="H247" s="70"/>
      <c r="I247" s="70"/>
    </row>
    <row r="248" spans="4:9" x14ac:dyDescent="0.25">
      <c r="D248" s="126" t="s">
        <v>52</v>
      </c>
      <c r="E248" s="126">
        <v>4106815</v>
      </c>
      <c r="F248" s="125">
        <v>331</v>
      </c>
      <c r="G248" s="125">
        <v>355</v>
      </c>
      <c r="H248" s="70"/>
      <c r="I248" s="70"/>
    </row>
    <row r="249" spans="4:9" x14ac:dyDescent="0.25">
      <c r="D249" s="126" t="s">
        <v>52</v>
      </c>
      <c r="E249" s="126">
        <v>4106816</v>
      </c>
      <c r="F249" s="125">
        <v>228</v>
      </c>
      <c r="G249" s="125">
        <v>229</v>
      </c>
      <c r="H249" s="70"/>
      <c r="I249" s="70"/>
    </row>
    <row r="250" spans="4:9" x14ac:dyDescent="0.25">
      <c r="D250" s="126" t="s">
        <v>52</v>
      </c>
      <c r="E250" s="126">
        <v>4106817</v>
      </c>
      <c r="F250" s="125">
        <v>315</v>
      </c>
      <c r="G250" s="125">
        <v>310</v>
      </c>
      <c r="H250" s="70"/>
      <c r="I250" s="70"/>
    </row>
    <row r="251" spans="4:9" x14ac:dyDescent="0.25">
      <c r="D251" s="126" t="s">
        <v>52</v>
      </c>
      <c r="E251" s="126">
        <v>4106818</v>
      </c>
      <c r="F251" s="125">
        <v>423</v>
      </c>
      <c r="G251" s="125">
        <v>422</v>
      </c>
      <c r="H251" s="70"/>
      <c r="I251" s="70"/>
    </row>
    <row r="252" spans="4:9" x14ac:dyDescent="0.25">
      <c r="D252" s="126" t="s">
        <v>52</v>
      </c>
      <c r="E252" s="126">
        <v>4106819</v>
      </c>
      <c r="F252" s="125">
        <v>281</v>
      </c>
      <c r="G252" s="125">
        <v>286</v>
      </c>
      <c r="H252" s="70"/>
      <c r="I252" s="70"/>
    </row>
    <row r="253" spans="4:9" x14ac:dyDescent="0.25">
      <c r="D253" s="126" t="s">
        <v>52</v>
      </c>
      <c r="E253" s="126">
        <v>4106820</v>
      </c>
      <c r="F253" s="125">
        <v>300</v>
      </c>
      <c r="G253" s="125">
        <v>314</v>
      </c>
      <c r="H253" s="70"/>
      <c r="I253" s="70"/>
    </row>
    <row r="254" spans="4:9" x14ac:dyDescent="0.25">
      <c r="D254" s="126" t="s">
        <v>52</v>
      </c>
      <c r="E254" s="126">
        <v>4106821</v>
      </c>
      <c r="F254" s="125">
        <v>331</v>
      </c>
      <c r="G254" s="125">
        <v>325</v>
      </c>
      <c r="H254" s="70"/>
      <c r="I254" s="70"/>
    </row>
    <row r="255" spans="4:9" x14ac:dyDescent="0.25">
      <c r="D255" s="126" t="s">
        <v>52</v>
      </c>
      <c r="E255" s="126">
        <v>4106822</v>
      </c>
      <c r="F255" s="125">
        <v>340</v>
      </c>
      <c r="G255" s="125">
        <v>356</v>
      </c>
      <c r="H255" s="70"/>
      <c r="I255" s="70"/>
    </row>
    <row r="256" spans="4:9" x14ac:dyDescent="0.25">
      <c r="D256" s="126" t="s">
        <v>52</v>
      </c>
      <c r="E256" s="126">
        <v>4106823</v>
      </c>
      <c r="F256" s="125">
        <v>244</v>
      </c>
      <c r="G256" s="125">
        <v>256</v>
      </c>
      <c r="H256" s="70"/>
      <c r="I256" s="70"/>
    </row>
    <row r="257" spans="4:9" x14ac:dyDescent="0.25">
      <c r="D257" s="126" t="s">
        <v>52</v>
      </c>
      <c r="E257" s="126">
        <v>4106824</v>
      </c>
      <c r="F257" s="125">
        <v>425</v>
      </c>
      <c r="G257" s="125">
        <v>432</v>
      </c>
      <c r="H257" s="70"/>
      <c r="I257" s="70"/>
    </row>
    <row r="258" spans="4:9" x14ac:dyDescent="0.25">
      <c r="D258" s="126" t="s">
        <v>52</v>
      </c>
      <c r="E258" s="126">
        <v>4106825</v>
      </c>
      <c r="F258" s="125">
        <v>353</v>
      </c>
      <c r="G258" s="125">
        <v>350</v>
      </c>
      <c r="H258" s="70"/>
      <c r="I258" s="70"/>
    </row>
    <row r="259" spans="4:9" x14ac:dyDescent="0.25">
      <c r="D259" s="126" t="s">
        <v>52</v>
      </c>
      <c r="E259" s="126">
        <v>4106826</v>
      </c>
      <c r="F259" s="125">
        <v>316</v>
      </c>
      <c r="G259" s="125">
        <v>336</v>
      </c>
      <c r="H259" s="70"/>
      <c r="I259" s="70"/>
    </row>
    <row r="260" spans="4:9" x14ac:dyDescent="0.25">
      <c r="D260" s="126" t="s">
        <v>52</v>
      </c>
      <c r="E260" s="126">
        <v>4106827</v>
      </c>
      <c r="F260" s="125">
        <v>413</v>
      </c>
      <c r="G260" s="125">
        <v>407</v>
      </c>
      <c r="H260" s="70"/>
      <c r="I260" s="70"/>
    </row>
    <row r="261" spans="4:9" x14ac:dyDescent="0.25">
      <c r="D261" s="126" t="s">
        <v>52</v>
      </c>
      <c r="E261" s="126">
        <v>4106828</v>
      </c>
      <c r="F261" s="125">
        <v>376</v>
      </c>
      <c r="G261" s="125">
        <v>375</v>
      </c>
      <c r="H261" s="70"/>
      <c r="I261" s="70"/>
    </row>
    <row r="262" spans="4:9" x14ac:dyDescent="0.25">
      <c r="D262" s="126" t="s">
        <v>52</v>
      </c>
      <c r="E262" s="126">
        <v>4106829</v>
      </c>
      <c r="F262" s="125">
        <v>379</v>
      </c>
      <c r="G262" s="125">
        <v>371</v>
      </c>
      <c r="H262" s="70"/>
      <c r="I262" s="70"/>
    </row>
    <row r="263" spans="4:9" x14ac:dyDescent="0.25">
      <c r="D263" s="126" t="s">
        <v>52</v>
      </c>
      <c r="E263" s="126">
        <v>4106830</v>
      </c>
      <c r="F263" s="125">
        <v>514</v>
      </c>
      <c r="G263" s="125">
        <v>527</v>
      </c>
      <c r="H263" s="70"/>
      <c r="I263" s="70"/>
    </row>
    <row r="264" spans="4:9" x14ac:dyDescent="0.25">
      <c r="D264" s="126" t="s">
        <v>52</v>
      </c>
      <c r="E264" s="126">
        <v>4106831</v>
      </c>
      <c r="F264" s="125">
        <v>389</v>
      </c>
      <c r="G264" s="125">
        <v>392</v>
      </c>
      <c r="H264" s="70"/>
      <c r="I264" s="70"/>
    </row>
    <row r="265" spans="4:9" x14ac:dyDescent="0.25">
      <c r="D265" s="126" t="s">
        <v>52</v>
      </c>
      <c r="E265" s="126">
        <v>4106832</v>
      </c>
      <c r="F265" s="125">
        <v>259</v>
      </c>
      <c r="G265" s="125">
        <v>262</v>
      </c>
      <c r="H265" s="70"/>
      <c r="I265" s="70"/>
    </row>
    <row r="266" spans="4:9" x14ac:dyDescent="0.25">
      <c r="D266" s="126" t="s">
        <v>52</v>
      </c>
      <c r="E266" s="126">
        <v>4106833</v>
      </c>
      <c r="F266" s="125">
        <v>282</v>
      </c>
      <c r="G266" s="125">
        <v>277</v>
      </c>
      <c r="H266" s="70"/>
      <c r="I266" s="70"/>
    </row>
    <row r="267" spans="4:9" x14ac:dyDescent="0.25">
      <c r="D267" s="126" t="s">
        <v>52</v>
      </c>
      <c r="E267" s="126">
        <v>4106834</v>
      </c>
      <c r="F267" s="125">
        <v>307</v>
      </c>
      <c r="G267" s="125">
        <v>304</v>
      </c>
      <c r="H267" s="70"/>
      <c r="I267" s="70"/>
    </row>
    <row r="268" spans="4:9" x14ac:dyDescent="0.25">
      <c r="D268" s="126" t="s">
        <v>52</v>
      </c>
      <c r="E268" s="126">
        <v>4106835</v>
      </c>
      <c r="F268" s="125">
        <v>321</v>
      </c>
      <c r="G268" s="125">
        <v>364</v>
      </c>
      <c r="H268" s="70"/>
      <c r="I268" s="70"/>
    </row>
    <row r="269" spans="4:9" x14ac:dyDescent="0.25">
      <c r="D269" s="133" t="s">
        <v>53</v>
      </c>
      <c r="E269" s="133">
        <v>4106902</v>
      </c>
      <c r="F269" s="131">
        <v>305</v>
      </c>
      <c r="G269" s="131">
        <v>305</v>
      </c>
      <c r="H269" s="70"/>
      <c r="I269" s="70"/>
    </row>
    <row r="270" spans="4:9" x14ac:dyDescent="0.25">
      <c r="D270" s="133" t="s">
        <v>53</v>
      </c>
      <c r="E270" s="133">
        <v>4106903</v>
      </c>
      <c r="F270" s="131">
        <v>267</v>
      </c>
      <c r="G270" s="131">
        <v>267</v>
      </c>
      <c r="H270" s="70"/>
      <c r="I270" s="70"/>
    </row>
    <row r="271" spans="4:9" x14ac:dyDescent="0.25">
      <c r="D271" s="133" t="s">
        <v>53</v>
      </c>
      <c r="E271" s="133">
        <v>4106904</v>
      </c>
      <c r="F271" s="131">
        <v>348</v>
      </c>
      <c r="G271" s="131">
        <v>349</v>
      </c>
      <c r="H271" s="70"/>
      <c r="I271" s="70"/>
    </row>
    <row r="272" spans="4:9" x14ac:dyDescent="0.25">
      <c r="D272" s="133" t="s">
        <v>53</v>
      </c>
      <c r="E272" s="133">
        <v>4106905</v>
      </c>
      <c r="F272" s="131">
        <v>218</v>
      </c>
      <c r="G272" s="131">
        <v>229</v>
      </c>
      <c r="H272" s="70"/>
      <c r="I272" s="70"/>
    </row>
    <row r="273" spans="4:9" x14ac:dyDescent="0.25">
      <c r="D273" s="133" t="s">
        <v>53</v>
      </c>
      <c r="E273" s="133">
        <v>4106906</v>
      </c>
      <c r="F273" s="131">
        <v>366</v>
      </c>
      <c r="G273" s="131">
        <v>366</v>
      </c>
      <c r="H273" s="70"/>
      <c r="I273" s="70"/>
    </row>
    <row r="274" spans="4:9" x14ac:dyDescent="0.25">
      <c r="D274" s="133" t="s">
        <v>53</v>
      </c>
      <c r="E274" s="133">
        <v>4106907</v>
      </c>
      <c r="F274" s="131">
        <v>321</v>
      </c>
      <c r="G274" s="131">
        <v>323</v>
      </c>
      <c r="H274" s="70"/>
      <c r="I274" s="70"/>
    </row>
    <row r="275" spans="4:9" x14ac:dyDescent="0.25">
      <c r="D275" s="133" t="s">
        <v>53</v>
      </c>
      <c r="E275" s="133">
        <v>4106908</v>
      </c>
      <c r="F275" s="131">
        <v>268</v>
      </c>
      <c r="G275" s="131">
        <v>260</v>
      </c>
      <c r="H275" s="70"/>
      <c r="I275" s="70"/>
    </row>
    <row r="276" spans="4:9" x14ac:dyDescent="0.25">
      <c r="D276" s="133" t="s">
        <v>53</v>
      </c>
      <c r="E276" s="133">
        <v>4106909</v>
      </c>
      <c r="F276" s="131">
        <v>272</v>
      </c>
      <c r="G276" s="131">
        <v>272</v>
      </c>
    </row>
    <row r="277" spans="4:9" x14ac:dyDescent="0.25">
      <c r="D277" s="133" t="s">
        <v>53</v>
      </c>
      <c r="E277" s="133">
        <v>4106910</v>
      </c>
      <c r="F277" s="131">
        <v>389</v>
      </c>
      <c r="G277" s="131">
        <v>408</v>
      </c>
    </row>
    <row r="278" spans="4:9" x14ac:dyDescent="0.25">
      <c r="D278" s="133" t="s">
        <v>53</v>
      </c>
      <c r="E278" s="133">
        <v>4106911</v>
      </c>
      <c r="F278" s="131">
        <v>292</v>
      </c>
      <c r="G278" s="131">
        <v>292</v>
      </c>
    </row>
    <row r="279" spans="4:9" x14ac:dyDescent="0.25">
      <c r="D279" s="133" t="s">
        <v>53</v>
      </c>
      <c r="E279" s="133">
        <v>4106912</v>
      </c>
      <c r="F279" s="131">
        <v>370</v>
      </c>
      <c r="G279" s="131">
        <v>370</v>
      </c>
    </row>
    <row r="280" spans="4:9" x14ac:dyDescent="0.25">
      <c r="D280" s="133" t="s">
        <v>53</v>
      </c>
      <c r="E280" s="133">
        <v>4106913</v>
      </c>
      <c r="F280" s="131">
        <v>209</v>
      </c>
      <c r="G280" s="131">
        <v>204</v>
      </c>
    </row>
    <row r="281" spans="4:9" x14ac:dyDescent="0.25">
      <c r="D281" s="133" t="s">
        <v>53</v>
      </c>
      <c r="E281" s="133">
        <v>4106914</v>
      </c>
      <c r="F281" s="131">
        <v>412</v>
      </c>
      <c r="G281" s="131">
        <v>407</v>
      </c>
    </row>
    <row r="282" spans="4:9" x14ac:dyDescent="0.25">
      <c r="D282" s="133" t="s">
        <v>53</v>
      </c>
      <c r="E282" s="133">
        <v>4106915</v>
      </c>
      <c r="F282" s="131">
        <v>284</v>
      </c>
      <c r="G282" s="131">
        <v>302</v>
      </c>
    </row>
    <row r="283" spans="4:9" x14ac:dyDescent="0.25">
      <c r="D283" s="133" t="s">
        <v>53</v>
      </c>
      <c r="E283" s="133">
        <v>4106916</v>
      </c>
      <c r="F283" s="131">
        <v>227</v>
      </c>
      <c r="G283" s="131">
        <v>223</v>
      </c>
    </row>
    <row r="284" spans="4:9" x14ac:dyDescent="0.25">
      <c r="D284" s="133" t="s">
        <v>53</v>
      </c>
      <c r="E284" s="133">
        <v>4106917</v>
      </c>
      <c r="F284" s="131">
        <v>350</v>
      </c>
      <c r="G284" s="131">
        <v>320</v>
      </c>
    </row>
    <row r="285" spans="4:9" x14ac:dyDescent="0.25">
      <c r="D285" s="133" t="s">
        <v>53</v>
      </c>
      <c r="E285" s="133">
        <v>4106918</v>
      </c>
      <c r="F285" s="131">
        <v>423</v>
      </c>
      <c r="G285" s="131">
        <v>425</v>
      </c>
    </row>
    <row r="286" spans="4:9" x14ac:dyDescent="0.25">
      <c r="D286" s="133" t="s">
        <v>53</v>
      </c>
      <c r="E286" s="133">
        <v>4106919</v>
      </c>
      <c r="F286" s="131">
        <v>424</v>
      </c>
      <c r="G286" s="131">
        <v>416</v>
      </c>
    </row>
    <row r="287" spans="4:9" x14ac:dyDescent="0.25">
      <c r="D287" s="133" t="s">
        <v>53</v>
      </c>
      <c r="E287" s="133">
        <v>4106920</v>
      </c>
      <c r="F287" s="131">
        <v>227</v>
      </c>
      <c r="G287" s="131">
        <v>224</v>
      </c>
    </row>
    <row r="288" spans="4:9" x14ac:dyDescent="0.25">
      <c r="D288" s="133" t="s">
        <v>53</v>
      </c>
      <c r="E288" s="133">
        <v>4106921</v>
      </c>
      <c r="F288" s="131">
        <v>283</v>
      </c>
      <c r="G288" s="131">
        <v>280</v>
      </c>
    </row>
    <row r="289" spans="4:7" x14ac:dyDescent="0.25">
      <c r="D289" s="133" t="s">
        <v>53</v>
      </c>
      <c r="E289" s="133">
        <v>4106922</v>
      </c>
      <c r="F289" s="131">
        <v>410</v>
      </c>
      <c r="G289" s="131">
        <v>412</v>
      </c>
    </row>
    <row r="290" spans="4:7" x14ac:dyDescent="0.25">
      <c r="D290" s="133" t="s">
        <v>53</v>
      </c>
      <c r="E290" s="133">
        <v>4106923</v>
      </c>
      <c r="F290" s="131">
        <v>455</v>
      </c>
      <c r="G290" s="131">
        <v>469</v>
      </c>
    </row>
    <row r="291" spans="4:7" x14ac:dyDescent="0.25">
      <c r="D291" s="133" t="s">
        <v>53</v>
      </c>
      <c r="E291" s="133">
        <v>4106924</v>
      </c>
      <c r="F291" s="131">
        <v>202</v>
      </c>
      <c r="G291" s="131">
        <v>188</v>
      </c>
    </row>
    <row r="292" spans="4:7" x14ac:dyDescent="0.25">
      <c r="D292" s="133" t="s">
        <v>53</v>
      </c>
      <c r="E292" s="133">
        <v>4106925</v>
      </c>
      <c r="F292" s="131">
        <v>444</v>
      </c>
      <c r="G292" s="131">
        <v>444</v>
      </c>
    </row>
    <row r="293" spans="4:7" x14ac:dyDescent="0.25">
      <c r="D293" s="133" t="s">
        <v>53</v>
      </c>
      <c r="E293" s="133">
        <v>4106926</v>
      </c>
      <c r="F293" s="131">
        <v>331</v>
      </c>
      <c r="G293" s="131">
        <v>326</v>
      </c>
    </row>
    <row r="294" spans="4:7" x14ac:dyDescent="0.25">
      <c r="D294" s="133" t="s">
        <v>53</v>
      </c>
      <c r="E294" s="133">
        <v>4106927</v>
      </c>
      <c r="F294" s="131">
        <v>378</v>
      </c>
      <c r="G294" s="131">
        <v>398</v>
      </c>
    </row>
    <row r="295" spans="4:7" x14ac:dyDescent="0.25">
      <c r="D295" s="133" t="s">
        <v>53</v>
      </c>
      <c r="E295" s="133">
        <v>4106928</v>
      </c>
      <c r="F295" s="131">
        <v>238</v>
      </c>
      <c r="G295" s="131">
        <v>237</v>
      </c>
    </row>
    <row r="296" spans="4:7" x14ac:dyDescent="0.25">
      <c r="D296" s="133" t="s">
        <v>53</v>
      </c>
      <c r="E296" s="133">
        <v>4106930</v>
      </c>
      <c r="F296" s="131">
        <v>274</v>
      </c>
      <c r="G296" s="131">
        <v>269</v>
      </c>
    </row>
    <row r="297" spans="4:7" x14ac:dyDescent="0.25">
      <c r="D297" s="133" t="s">
        <v>53</v>
      </c>
      <c r="E297" s="133">
        <v>4106932</v>
      </c>
      <c r="F297" s="131">
        <v>2</v>
      </c>
      <c r="G297" s="131">
        <v>2</v>
      </c>
    </row>
    <row r="298" spans="4:7" x14ac:dyDescent="0.25">
      <c r="D298" s="133" t="s">
        <v>53</v>
      </c>
      <c r="E298" s="133">
        <v>4106933</v>
      </c>
      <c r="F298" s="131">
        <v>212</v>
      </c>
      <c r="G298" s="131">
        <v>207</v>
      </c>
    </row>
    <row r="299" spans="4:7" x14ac:dyDescent="0.25">
      <c r="D299" s="133" t="s">
        <v>53</v>
      </c>
      <c r="E299" s="133">
        <v>4106934</v>
      </c>
      <c r="F299" s="131">
        <v>304</v>
      </c>
      <c r="G299" s="131">
        <v>289</v>
      </c>
    </row>
    <row r="300" spans="4:7" x14ac:dyDescent="0.25">
      <c r="D300" s="133" t="s">
        <v>53</v>
      </c>
      <c r="E300" s="133">
        <v>4106935</v>
      </c>
      <c r="F300" s="131">
        <v>261</v>
      </c>
      <c r="G300" s="131">
        <v>276</v>
      </c>
    </row>
    <row r="301" spans="4:7" x14ac:dyDescent="0.25">
      <c r="D301" s="133" t="s">
        <v>53</v>
      </c>
      <c r="E301" s="133">
        <v>4106936</v>
      </c>
      <c r="F301" s="131">
        <v>306</v>
      </c>
      <c r="G301" s="131">
        <v>314</v>
      </c>
    </row>
    <row r="302" spans="4:7" x14ac:dyDescent="0.25">
      <c r="D302" s="133" t="s">
        <v>53</v>
      </c>
      <c r="E302" s="133">
        <v>4106937</v>
      </c>
      <c r="F302" s="131">
        <v>381</v>
      </c>
      <c r="G302" s="131">
        <v>379</v>
      </c>
    </row>
    <row r="303" spans="4:7" x14ac:dyDescent="0.25">
      <c r="D303" s="133" t="s">
        <v>53</v>
      </c>
      <c r="E303" s="133">
        <v>4106938</v>
      </c>
      <c r="F303" s="131">
        <v>239</v>
      </c>
      <c r="G303" s="131">
        <v>235</v>
      </c>
    </row>
    <row r="304" spans="4:7" x14ac:dyDescent="0.25">
      <c r="D304" s="133" t="s">
        <v>53</v>
      </c>
      <c r="E304" s="133">
        <v>4106939</v>
      </c>
      <c r="F304" s="131">
        <v>294</v>
      </c>
      <c r="G304" s="131">
        <v>296</v>
      </c>
    </row>
    <row r="305" spans="4:7" x14ac:dyDescent="0.25">
      <c r="D305" s="197" t="s">
        <v>51</v>
      </c>
      <c r="E305" s="197">
        <v>4106501</v>
      </c>
      <c r="F305" s="196">
        <v>141</v>
      </c>
      <c r="G305" s="196">
        <v>151</v>
      </c>
    </row>
    <row r="306" spans="4:7" x14ac:dyDescent="0.25">
      <c r="D306" s="197" t="s">
        <v>51</v>
      </c>
      <c r="E306" s="197">
        <v>4106502</v>
      </c>
      <c r="F306" s="196">
        <v>322</v>
      </c>
      <c r="G306" s="196">
        <v>318</v>
      </c>
    </row>
    <row r="307" spans="4:7" x14ac:dyDescent="0.25">
      <c r="D307" s="197" t="s">
        <v>51</v>
      </c>
      <c r="E307" s="197">
        <v>4106503</v>
      </c>
      <c r="F307" s="196">
        <v>370</v>
      </c>
      <c r="G307" s="196">
        <v>384</v>
      </c>
    </row>
    <row r="308" spans="4:7" x14ac:dyDescent="0.25">
      <c r="D308" s="197" t="s">
        <v>51</v>
      </c>
      <c r="E308" s="197">
        <v>4106504</v>
      </c>
      <c r="F308" s="196">
        <v>309</v>
      </c>
      <c r="G308" s="196">
        <v>316</v>
      </c>
    </row>
    <row r="309" spans="4:7" x14ac:dyDescent="0.25">
      <c r="D309" s="199" t="s">
        <v>51</v>
      </c>
      <c r="E309" s="199">
        <v>4106505</v>
      </c>
      <c r="F309" s="198">
        <v>336</v>
      </c>
      <c r="G309" s="198">
        <v>332</v>
      </c>
    </row>
    <row r="310" spans="4:7" x14ac:dyDescent="0.25">
      <c r="D310" s="197" t="s">
        <v>51</v>
      </c>
      <c r="E310" s="197">
        <v>4106513</v>
      </c>
      <c r="F310" s="196">
        <v>20</v>
      </c>
      <c r="G310" s="196">
        <v>16</v>
      </c>
    </row>
    <row r="311" spans="4:7" x14ac:dyDescent="0.25">
      <c r="D311" s="213" t="s">
        <v>77</v>
      </c>
      <c r="E311" s="211">
        <v>4106701</v>
      </c>
      <c r="F311" s="212">
        <v>329</v>
      </c>
      <c r="G311" s="212">
        <v>316</v>
      </c>
    </row>
    <row r="312" spans="4:7" x14ac:dyDescent="0.25">
      <c r="D312" s="213" t="s">
        <v>77</v>
      </c>
      <c r="E312" s="211">
        <v>4106702</v>
      </c>
      <c r="F312" s="212">
        <v>435</v>
      </c>
      <c r="G312" s="212">
        <v>446</v>
      </c>
    </row>
    <row r="313" spans="4:7" x14ac:dyDescent="0.25">
      <c r="D313" s="213" t="s">
        <v>77</v>
      </c>
      <c r="E313" s="211">
        <v>4106703</v>
      </c>
      <c r="F313" s="212">
        <v>197</v>
      </c>
      <c r="G313" s="212">
        <v>206</v>
      </c>
    </row>
    <row r="314" spans="4:7" x14ac:dyDescent="0.25">
      <c r="D314" s="213" t="s">
        <v>77</v>
      </c>
      <c r="E314" s="211">
        <v>4106709</v>
      </c>
      <c r="F314" s="212">
        <v>332</v>
      </c>
      <c r="G314" s="212">
        <v>328</v>
      </c>
    </row>
    <row r="315" spans="4:7" x14ac:dyDescent="0.25">
      <c r="D315" s="213" t="s">
        <v>77</v>
      </c>
      <c r="E315" s="211">
        <v>4106710</v>
      </c>
      <c r="F315" s="212">
        <v>443</v>
      </c>
      <c r="G315" s="212">
        <v>438</v>
      </c>
    </row>
    <row r="316" spans="4:7" x14ac:dyDescent="0.25">
      <c r="D316" s="213" t="s">
        <v>77</v>
      </c>
      <c r="E316" s="211">
        <v>4106712</v>
      </c>
      <c r="F316" s="212">
        <v>344</v>
      </c>
      <c r="G316" s="212">
        <v>337</v>
      </c>
    </row>
    <row r="317" spans="4:7" x14ac:dyDescent="0.25">
      <c r="D317" s="213" t="s">
        <v>77</v>
      </c>
      <c r="E317" s="211">
        <v>4106713</v>
      </c>
      <c r="F317" s="212">
        <v>390</v>
      </c>
      <c r="G317" s="212">
        <v>414</v>
      </c>
    </row>
    <row r="318" spans="4:7" x14ac:dyDescent="0.25">
      <c r="D318" s="213" t="s">
        <v>77</v>
      </c>
      <c r="E318" s="211">
        <v>4106714</v>
      </c>
      <c r="F318" s="212">
        <v>520</v>
      </c>
      <c r="G318" s="212">
        <v>514</v>
      </c>
    </row>
    <row r="319" spans="4:7" x14ac:dyDescent="0.25">
      <c r="D319" s="213" t="s">
        <v>77</v>
      </c>
      <c r="E319" s="211">
        <v>4106720</v>
      </c>
      <c r="F319" s="212">
        <v>260</v>
      </c>
      <c r="G319" s="212">
        <v>264</v>
      </c>
    </row>
    <row r="320" spans="4:7" x14ac:dyDescent="0.25">
      <c r="D320" s="213" t="s">
        <v>77</v>
      </c>
      <c r="E320" s="211">
        <v>4106721</v>
      </c>
      <c r="F320" s="212">
        <v>370</v>
      </c>
      <c r="G320" s="212">
        <v>370</v>
      </c>
    </row>
    <row r="321" spans="4:7" x14ac:dyDescent="0.25">
      <c r="D321" s="213" t="s">
        <v>77</v>
      </c>
      <c r="E321" s="211">
        <v>4106722</v>
      </c>
      <c r="F321" s="212">
        <v>479</v>
      </c>
      <c r="G321" s="212">
        <v>500</v>
      </c>
    </row>
    <row r="325" spans="4:7" x14ac:dyDescent="0.25">
      <c r="D325" s="213"/>
      <c r="E325" s="213"/>
      <c r="F325" s="212"/>
      <c r="G325" s="212"/>
    </row>
    <row r="326" spans="4:7" x14ac:dyDescent="0.25">
      <c r="D326" s="213"/>
      <c r="E326" s="213"/>
      <c r="F326" s="212"/>
      <c r="G326" s="212"/>
    </row>
    <row r="327" spans="4:7" x14ac:dyDescent="0.25">
      <c r="D327" s="213"/>
      <c r="E327" s="213"/>
      <c r="F327" s="212"/>
      <c r="G327" s="212"/>
    </row>
    <row r="328" spans="4:7" x14ac:dyDescent="0.25">
      <c r="D328" s="213"/>
      <c r="E328" s="213"/>
      <c r="F328" s="212"/>
      <c r="G328" s="212"/>
    </row>
    <row r="329" spans="4:7" x14ac:dyDescent="0.25">
      <c r="D329" s="213"/>
      <c r="E329" s="213"/>
      <c r="F329" s="212"/>
      <c r="G329" s="212"/>
    </row>
    <row r="333" spans="4:7" x14ac:dyDescent="0.25">
      <c r="D333" s="213"/>
      <c r="E333" s="213"/>
      <c r="F333" s="212"/>
      <c r="G333" s="212"/>
    </row>
    <row r="334" spans="4:7" x14ac:dyDescent="0.25">
      <c r="D334" s="213"/>
      <c r="E334" s="213"/>
      <c r="F334" s="212"/>
      <c r="G334" s="212"/>
    </row>
    <row r="335" spans="4:7" x14ac:dyDescent="0.25">
      <c r="D335" s="213"/>
      <c r="E335" s="213"/>
      <c r="F335" s="212"/>
      <c r="G335" s="212"/>
    </row>
    <row r="339" spans="8:8" x14ac:dyDescent="0.25">
      <c r="H339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3"/>
  <sheetViews>
    <sheetView workbookViewId="0">
      <selection activeCell="J4" sqref="J4"/>
    </sheetView>
  </sheetViews>
  <sheetFormatPr defaultColWidth="8.85546875" defaultRowHeight="15" x14ac:dyDescent="0.25"/>
  <cols>
    <col min="1" max="1" width="8.85546875" style="135"/>
    <col min="2" max="2" width="16.7109375" style="135" customWidth="1"/>
    <col min="3" max="3" width="18.7109375" style="135" bestFit="1" customWidth="1"/>
    <col min="4" max="4" width="33.28515625" style="135" customWidth="1"/>
    <col min="5" max="5" width="30.7109375" style="135" customWidth="1"/>
    <col min="6" max="6" width="23" style="135" customWidth="1"/>
    <col min="7" max="7" width="31.5703125" style="135" customWidth="1"/>
    <col min="8" max="16384" width="8.85546875" style="135"/>
  </cols>
  <sheetData>
    <row r="1" spans="2:11" ht="34.15" customHeight="1" x14ac:dyDescent="0.25">
      <c r="E1" s="136" t="s">
        <v>2</v>
      </c>
      <c r="F1" s="137" t="s">
        <v>3</v>
      </c>
      <c r="G1" s="137" t="s">
        <v>4</v>
      </c>
    </row>
    <row r="2" spans="2:11" x14ac:dyDescent="0.25">
      <c r="B2" s="135" t="s">
        <v>55</v>
      </c>
      <c r="F2" s="143">
        <f>107643+SUM(F13:F67)</f>
        <v>122251</v>
      </c>
      <c r="G2" s="143">
        <f>110793+SUM(G13:G74)</f>
        <v>125175</v>
      </c>
      <c r="I2" s="189"/>
      <c r="J2" s="189">
        <v>17</v>
      </c>
      <c r="K2" s="189">
        <v>22</v>
      </c>
    </row>
    <row r="3" spans="2:11" x14ac:dyDescent="0.25">
      <c r="F3" s="4"/>
      <c r="G3" s="143"/>
      <c r="I3" s="189" t="s">
        <v>21</v>
      </c>
      <c r="J3" s="192">
        <v>0</v>
      </c>
      <c r="K3" s="192">
        <v>0</v>
      </c>
    </row>
    <row r="4" spans="2:11" x14ac:dyDescent="0.25">
      <c r="E4" s="135" t="s">
        <v>15</v>
      </c>
      <c r="F4" s="143">
        <v>107553</v>
      </c>
      <c r="G4" s="143">
        <v>118436</v>
      </c>
      <c r="I4" s="189" t="s">
        <v>23</v>
      </c>
      <c r="J4" s="192">
        <f>SUM(F8:F1591)</f>
        <v>14608</v>
      </c>
      <c r="K4" s="192">
        <f>SUM(G8:G1891)</f>
        <v>14382</v>
      </c>
    </row>
    <row r="5" spans="2:11" x14ac:dyDescent="0.25">
      <c r="E5" s="135" t="s">
        <v>16</v>
      </c>
      <c r="F5" s="143">
        <v>131453</v>
      </c>
      <c r="G5" s="143">
        <v>127026</v>
      </c>
      <c r="J5" s="207">
        <f>J4-J3</f>
        <v>14608</v>
      </c>
      <c r="K5" s="207">
        <f>K4-K3</f>
        <v>14382</v>
      </c>
    </row>
    <row r="6" spans="2:11" s="148" customFormat="1" x14ac:dyDescent="0.25">
      <c r="C6" s="135" t="s">
        <v>24</v>
      </c>
      <c r="F6" s="151"/>
      <c r="G6" s="151"/>
    </row>
    <row r="7" spans="2:11" s="148" customFormat="1" x14ac:dyDescent="0.25">
      <c r="B7" s="148" t="s">
        <v>21</v>
      </c>
      <c r="C7" s="148" t="s">
        <v>22</v>
      </c>
      <c r="F7" s="151"/>
      <c r="G7" s="151"/>
    </row>
    <row r="8" spans="2:11" s="148" customFormat="1" x14ac:dyDescent="0.25">
      <c r="F8" s="151"/>
      <c r="G8" s="151"/>
    </row>
    <row r="9" spans="2:11" s="148" customFormat="1" x14ac:dyDescent="0.25">
      <c r="F9" s="151"/>
      <c r="G9" s="151"/>
    </row>
    <row r="10" spans="2:11" s="148" customFormat="1" x14ac:dyDescent="0.25">
      <c r="F10" s="151"/>
      <c r="G10" s="151"/>
    </row>
    <row r="11" spans="2:11" s="148" customFormat="1" x14ac:dyDescent="0.25">
      <c r="F11" s="151"/>
      <c r="G11" s="151"/>
    </row>
    <row r="12" spans="2:11" x14ac:dyDescent="0.25">
      <c r="F12" s="143"/>
      <c r="G12" s="143"/>
    </row>
    <row r="13" spans="2:11" x14ac:dyDescent="0.25">
      <c r="B13" s="135" t="s">
        <v>23</v>
      </c>
      <c r="C13" s="135" t="s">
        <v>56</v>
      </c>
      <c r="D13" s="142" t="s">
        <v>54</v>
      </c>
      <c r="E13" s="142">
        <v>4108001</v>
      </c>
      <c r="F13" s="140">
        <v>346</v>
      </c>
      <c r="G13" s="140">
        <v>342</v>
      </c>
    </row>
    <row r="14" spans="2:11" x14ac:dyDescent="0.25">
      <c r="D14" s="142" t="s">
        <v>54</v>
      </c>
      <c r="E14" s="142">
        <v>4108002</v>
      </c>
      <c r="F14" s="140">
        <v>101</v>
      </c>
      <c r="G14" s="140">
        <v>107</v>
      </c>
    </row>
    <row r="15" spans="2:11" x14ac:dyDescent="0.25">
      <c r="D15" s="142" t="s">
        <v>54</v>
      </c>
      <c r="E15" s="142">
        <v>4108019</v>
      </c>
      <c r="F15" s="140">
        <v>326</v>
      </c>
      <c r="G15" s="140">
        <v>324</v>
      </c>
    </row>
    <row r="16" spans="2:11" x14ac:dyDescent="0.25">
      <c r="D16" s="142" t="s">
        <v>54</v>
      </c>
      <c r="E16" s="142">
        <v>4108027</v>
      </c>
      <c r="F16" s="140">
        <v>165</v>
      </c>
      <c r="G16" s="140">
        <v>163</v>
      </c>
    </row>
    <row r="17" spans="3:8" x14ac:dyDescent="0.25">
      <c r="D17" s="142" t="s">
        <v>54</v>
      </c>
      <c r="E17" s="142">
        <v>4108028</v>
      </c>
      <c r="F17" s="140">
        <v>321</v>
      </c>
      <c r="G17" s="140">
        <v>308</v>
      </c>
    </row>
    <row r="18" spans="3:8" x14ac:dyDescent="0.25">
      <c r="D18" s="142" t="s">
        <v>54</v>
      </c>
      <c r="E18" s="142">
        <v>4108029</v>
      </c>
      <c r="F18" s="140">
        <v>428</v>
      </c>
      <c r="G18" s="140">
        <v>418</v>
      </c>
    </row>
    <row r="19" spans="3:8" x14ac:dyDescent="0.25">
      <c r="C19" s="135" t="s">
        <v>50</v>
      </c>
      <c r="D19" s="145" t="s">
        <v>57</v>
      </c>
      <c r="E19" s="145">
        <v>4107101</v>
      </c>
      <c r="F19" s="144">
        <v>261</v>
      </c>
      <c r="G19" s="144">
        <v>256</v>
      </c>
    </row>
    <row r="20" spans="3:8" x14ac:dyDescent="0.25">
      <c r="D20" s="145" t="s">
        <v>57</v>
      </c>
      <c r="E20" s="145">
        <v>4107102</v>
      </c>
      <c r="F20" s="144">
        <v>368</v>
      </c>
      <c r="G20" s="144">
        <v>365</v>
      </c>
    </row>
    <row r="21" spans="3:8" x14ac:dyDescent="0.25">
      <c r="D21" s="145" t="s">
        <v>57</v>
      </c>
      <c r="E21" s="145">
        <v>4107103</v>
      </c>
      <c r="F21" s="144">
        <v>266</v>
      </c>
      <c r="G21" s="144">
        <v>281</v>
      </c>
    </row>
    <row r="22" spans="3:8" x14ac:dyDescent="0.25">
      <c r="D22" s="145" t="s">
        <v>57</v>
      </c>
      <c r="E22" s="145">
        <v>4107104</v>
      </c>
      <c r="F22" s="144">
        <v>241</v>
      </c>
      <c r="G22" s="144">
        <v>234</v>
      </c>
    </row>
    <row r="23" spans="3:8" x14ac:dyDescent="0.25">
      <c r="D23" s="145" t="s">
        <v>57</v>
      </c>
      <c r="E23" s="145">
        <v>4107105</v>
      </c>
      <c r="F23" s="144">
        <v>411</v>
      </c>
      <c r="G23" s="144">
        <v>426</v>
      </c>
    </row>
    <row r="24" spans="3:8" x14ac:dyDescent="0.25">
      <c r="D24" s="145" t="s">
        <v>57</v>
      </c>
      <c r="E24" s="145">
        <v>4107106</v>
      </c>
      <c r="F24" s="144">
        <v>289</v>
      </c>
      <c r="G24" s="144">
        <v>285</v>
      </c>
    </row>
    <row r="25" spans="3:8" x14ac:dyDescent="0.25">
      <c r="D25" s="145" t="s">
        <v>57</v>
      </c>
      <c r="E25" s="145">
        <v>4107107</v>
      </c>
      <c r="F25" s="144">
        <v>308</v>
      </c>
      <c r="G25" s="144">
        <v>302</v>
      </c>
    </row>
    <row r="26" spans="3:8" x14ac:dyDescent="0.25">
      <c r="D26" s="145" t="s">
        <v>57</v>
      </c>
      <c r="E26" s="145">
        <v>4107108</v>
      </c>
      <c r="F26" s="144">
        <v>290</v>
      </c>
      <c r="G26" s="144">
        <v>282</v>
      </c>
    </row>
    <row r="27" spans="3:8" x14ac:dyDescent="0.25">
      <c r="D27" s="145" t="s">
        <v>57</v>
      </c>
      <c r="E27" s="145">
        <v>4107109</v>
      </c>
      <c r="F27" s="144">
        <v>329</v>
      </c>
      <c r="G27" s="144">
        <v>336</v>
      </c>
    </row>
    <row r="28" spans="3:8" x14ac:dyDescent="0.25">
      <c r="D28" s="145" t="s">
        <v>57</v>
      </c>
      <c r="E28" s="145">
        <v>4107110</v>
      </c>
      <c r="F28" s="144">
        <v>419</v>
      </c>
      <c r="G28" s="144">
        <v>401</v>
      </c>
    </row>
    <row r="29" spans="3:8" x14ac:dyDescent="0.25">
      <c r="D29" s="145" t="s">
        <v>57</v>
      </c>
      <c r="E29" s="145">
        <v>4107111</v>
      </c>
      <c r="F29" s="144">
        <v>135</v>
      </c>
      <c r="G29" s="144">
        <v>135</v>
      </c>
    </row>
    <row r="30" spans="3:8" x14ac:dyDescent="0.25">
      <c r="D30" s="145" t="s">
        <v>57</v>
      </c>
      <c r="E30" s="145">
        <v>4107112</v>
      </c>
      <c r="F30" s="144">
        <v>331</v>
      </c>
      <c r="G30" s="144">
        <v>322</v>
      </c>
    </row>
    <row r="31" spans="3:8" x14ac:dyDescent="0.25">
      <c r="D31" s="145" t="s">
        <v>57</v>
      </c>
      <c r="E31" s="145">
        <v>4107113</v>
      </c>
      <c r="F31" s="144">
        <v>320</v>
      </c>
      <c r="G31" s="144">
        <v>314</v>
      </c>
    </row>
    <row r="32" spans="3:8" x14ac:dyDescent="0.25">
      <c r="D32" s="145" t="s">
        <v>57</v>
      </c>
      <c r="E32" s="145">
        <v>4107114</v>
      </c>
      <c r="F32" s="144">
        <v>345</v>
      </c>
      <c r="G32" s="144">
        <v>325</v>
      </c>
      <c r="H32" s="141"/>
    </row>
    <row r="33" spans="4:8" x14ac:dyDescent="0.25">
      <c r="D33" s="145" t="s">
        <v>57</v>
      </c>
      <c r="E33" s="145">
        <v>4107115</v>
      </c>
      <c r="F33" s="144">
        <v>396</v>
      </c>
      <c r="G33" s="144">
        <v>347</v>
      </c>
      <c r="H33" s="141"/>
    </row>
    <row r="34" spans="4:8" x14ac:dyDescent="0.25">
      <c r="D34" s="145" t="s">
        <v>57</v>
      </c>
      <c r="E34" s="145">
        <v>4107116</v>
      </c>
      <c r="F34" s="144">
        <v>324</v>
      </c>
      <c r="G34" s="144">
        <v>318</v>
      </c>
      <c r="H34" s="141"/>
    </row>
    <row r="35" spans="4:8" x14ac:dyDescent="0.25">
      <c r="D35" s="145" t="s">
        <v>57</v>
      </c>
      <c r="E35" s="145">
        <v>4107117</v>
      </c>
      <c r="F35" s="144">
        <v>218</v>
      </c>
      <c r="G35" s="144">
        <v>207</v>
      </c>
      <c r="H35" s="141"/>
    </row>
    <row r="36" spans="4:8" x14ac:dyDescent="0.25">
      <c r="D36" s="145" t="s">
        <v>57</v>
      </c>
      <c r="E36" s="145">
        <v>4107118</v>
      </c>
      <c r="F36" s="144">
        <v>267</v>
      </c>
      <c r="G36" s="144">
        <v>264</v>
      </c>
      <c r="H36" s="141"/>
    </row>
    <row r="37" spans="4:8" x14ac:dyDescent="0.25">
      <c r="D37" s="145" t="s">
        <v>57</v>
      </c>
      <c r="E37" s="145">
        <v>4107119</v>
      </c>
      <c r="F37" s="144">
        <v>273</v>
      </c>
      <c r="G37" s="144">
        <v>266</v>
      </c>
      <c r="H37" s="141"/>
    </row>
    <row r="38" spans="4:8" x14ac:dyDescent="0.25">
      <c r="D38" s="145" t="s">
        <v>57</v>
      </c>
      <c r="E38" s="145">
        <v>4107120</v>
      </c>
      <c r="F38" s="144">
        <v>326</v>
      </c>
      <c r="G38" s="144">
        <v>323</v>
      </c>
      <c r="H38" s="141"/>
    </row>
    <row r="39" spans="4:8" x14ac:dyDescent="0.25">
      <c r="D39" s="145" t="s">
        <v>57</v>
      </c>
      <c r="E39" s="145">
        <v>4107121</v>
      </c>
      <c r="F39" s="144">
        <v>287</v>
      </c>
      <c r="G39" s="144">
        <v>297</v>
      </c>
      <c r="H39" s="141"/>
    </row>
    <row r="40" spans="4:8" x14ac:dyDescent="0.25">
      <c r="D40" s="145" t="s">
        <v>57</v>
      </c>
      <c r="E40" s="145">
        <v>4107122</v>
      </c>
      <c r="F40" s="144">
        <v>409</v>
      </c>
      <c r="G40" s="144">
        <v>392</v>
      </c>
      <c r="H40" s="141"/>
    </row>
    <row r="41" spans="4:8" x14ac:dyDescent="0.25">
      <c r="D41" s="145" t="s">
        <v>57</v>
      </c>
      <c r="E41" s="145">
        <v>4107123</v>
      </c>
      <c r="F41" s="144">
        <v>442</v>
      </c>
      <c r="G41" s="144">
        <v>432</v>
      </c>
      <c r="H41" s="141"/>
    </row>
    <row r="42" spans="4:8" x14ac:dyDescent="0.25">
      <c r="D42" s="145" t="s">
        <v>57</v>
      </c>
      <c r="E42" s="145">
        <v>4107124</v>
      </c>
      <c r="F42" s="144">
        <v>320</v>
      </c>
      <c r="G42" s="144">
        <v>318</v>
      </c>
      <c r="H42" s="141"/>
    </row>
    <row r="43" spans="4:8" x14ac:dyDescent="0.25">
      <c r="D43" s="145" t="s">
        <v>57</v>
      </c>
      <c r="E43" s="145">
        <v>4107125</v>
      </c>
      <c r="F43" s="144">
        <v>142</v>
      </c>
      <c r="G43" s="144">
        <v>142</v>
      </c>
      <c r="H43" s="141"/>
    </row>
    <row r="44" spans="4:8" x14ac:dyDescent="0.25">
      <c r="D44" s="145" t="s">
        <v>57</v>
      </c>
      <c r="E44" s="145">
        <v>4107126</v>
      </c>
      <c r="F44" s="144">
        <v>285</v>
      </c>
      <c r="G44" s="144">
        <v>283</v>
      </c>
      <c r="H44" s="141"/>
    </row>
    <row r="45" spans="4:8" x14ac:dyDescent="0.25">
      <c r="D45" s="145" t="s">
        <v>57</v>
      </c>
      <c r="E45" s="145">
        <v>4107127</v>
      </c>
      <c r="F45" s="144">
        <v>114</v>
      </c>
      <c r="G45" s="144">
        <v>113</v>
      </c>
      <c r="H45" s="141"/>
    </row>
    <row r="46" spans="4:8" x14ac:dyDescent="0.25">
      <c r="D46" s="145" t="s">
        <v>57</v>
      </c>
      <c r="E46" s="145">
        <v>4107128</v>
      </c>
      <c r="F46" s="144">
        <v>283</v>
      </c>
      <c r="G46" s="144">
        <v>282</v>
      </c>
      <c r="H46" s="141"/>
    </row>
    <row r="47" spans="4:8" x14ac:dyDescent="0.25">
      <c r="D47" s="145" t="s">
        <v>57</v>
      </c>
      <c r="E47" s="145">
        <v>4107129</v>
      </c>
      <c r="F47" s="144">
        <v>132</v>
      </c>
      <c r="G47" s="144">
        <v>121</v>
      </c>
    </row>
    <row r="48" spans="4:8" x14ac:dyDescent="0.25">
      <c r="D48" s="145" t="s">
        <v>57</v>
      </c>
      <c r="E48" s="145">
        <v>4107130</v>
      </c>
      <c r="F48" s="144">
        <v>0</v>
      </c>
      <c r="G48" s="144">
        <v>0</v>
      </c>
    </row>
    <row r="49" spans="4:7" x14ac:dyDescent="0.25">
      <c r="D49" s="145" t="s">
        <v>57</v>
      </c>
      <c r="E49" s="145">
        <v>4107131</v>
      </c>
      <c r="F49" s="144">
        <v>246</v>
      </c>
      <c r="G49" s="144">
        <v>245</v>
      </c>
    </row>
    <row r="50" spans="4:7" x14ac:dyDescent="0.25">
      <c r="D50" s="147" t="s">
        <v>54</v>
      </c>
      <c r="E50" s="147">
        <v>4108017</v>
      </c>
      <c r="F50" s="146">
        <v>242</v>
      </c>
      <c r="G50" s="146">
        <v>240</v>
      </c>
    </row>
    <row r="51" spans="4:7" x14ac:dyDescent="0.25">
      <c r="D51" s="147" t="s">
        <v>54</v>
      </c>
      <c r="E51" s="147">
        <v>4108018</v>
      </c>
      <c r="F51" s="146">
        <v>240</v>
      </c>
      <c r="G51" s="146">
        <v>240</v>
      </c>
    </row>
    <row r="52" spans="4:7" x14ac:dyDescent="0.25">
      <c r="D52" s="147" t="s">
        <v>54</v>
      </c>
      <c r="E52" s="147">
        <v>4108020</v>
      </c>
      <c r="F52" s="146">
        <v>444</v>
      </c>
      <c r="G52" s="146">
        <v>442</v>
      </c>
    </row>
    <row r="53" spans="4:7" x14ac:dyDescent="0.25">
      <c r="D53" s="147" t="s">
        <v>54</v>
      </c>
      <c r="E53" s="147">
        <v>4108026</v>
      </c>
      <c r="F53" s="146">
        <v>275</v>
      </c>
      <c r="G53" s="146">
        <v>273</v>
      </c>
    </row>
    <row r="54" spans="4:7" x14ac:dyDescent="0.25">
      <c r="D54" s="147" t="s">
        <v>54</v>
      </c>
      <c r="E54" s="147">
        <v>4108030</v>
      </c>
      <c r="F54" s="146">
        <v>254</v>
      </c>
      <c r="G54" s="146">
        <v>257</v>
      </c>
    </row>
    <row r="55" spans="4:7" x14ac:dyDescent="0.25">
      <c r="D55" s="147" t="s">
        <v>58</v>
      </c>
      <c r="E55" s="147">
        <v>4108101</v>
      </c>
      <c r="F55" s="146">
        <v>0</v>
      </c>
      <c r="G55" s="146">
        <v>0</v>
      </c>
    </row>
    <row r="56" spans="4:7" x14ac:dyDescent="0.25">
      <c r="D56" s="150" t="s">
        <v>59</v>
      </c>
      <c r="E56" s="150">
        <v>4107705</v>
      </c>
      <c r="F56" s="149">
        <v>344</v>
      </c>
      <c r="G56" s="149">
        <v>341</v>
      </c>
    </row>
    <row r="57" spans="4:7" x14ac:dyDescent="0.25">
      <c r="D57" s="150" t="s">
        <v>59</v>
      </c>
      <c r="E57" s="150">
        <v>4107706</v>
      </c>
      <c r="F57" s="149">
        <v>262</v>
      </c>
      <c r="G57" s="149">
        <v>253</v>
      </c>
    </row>
    <row r="58" spans="4:7" x14ac:dyDescent="0.25">
      <c r="D58" s="150" t="s">
        <v>59</v>
      </c>
      <c r="E58" s="150">
        <v>4107707</v>
      </c>
      <c r="F58" s="149">
        <v>262</v>
      </c>
      <c r="G58" s="149">
        <v>258</v>
      </c>
    </row>
    <row r="59" spans="4:7" x14ac:dyDescent="0.25">
      <c r="D59" s="150" t="s">
        <v>59</v>
      </c>
      <c r="E59" s="150">
        <v>4107708</v>
      </c>
      <c r="F59" s="149">
        <v>270</v>
      </c>
      <c r="G59" s="149">
        <v>264</v>
      </c>
    </row>
    <row r="60" spans="4:7" x14ac:dyDescent="0.25">
      <c r="D60" s="150" t="s">
        <v>59</v>
      </c>
      <c r="E60" s="150">
        <v>4107709</v>
      </c>
      <c r="F60" s="149">
        <v>283</v>
      </c>
      <c r="G60" s="149">
        <v>280</v>
      </c>
    </row>
    <row r="61" spans="4:7" x14ac:dyDescent="0.25">
      <c r="D61" s="150" t="s">
        <v>59</v>
      </c>
      <c r="E61" s="150">
        <v>4107710</v>
      </c>
      <c r="F61" s="149">
        <v>459</v>
      </c>
      <c r="G61" s="149">
        <v>452</v>
      </c>
    </row>
    <row r="62" spans="4:7" x14ac:dyDescent="0.25">
      <c r="D62" s="150" t="s">
        <v>59</v>
      </c>
      <c r="E62" s="150">
        <v>4107711</v>
      </c>
      <c r="F62" s="149">
        <v>363</v>
      </c>
      <c r="G62" s="149">
        <v>359</v>
      </c>
    </row>
    <row r="63" spans="4:7" x14ac:dyDescent="0.25">
      <c r="D63" s="150" t="s">
        <v>59</v>
      </c>
      <c r="E63" s="150">
        <v>4107712</v>
      </c>
      <c r="F63" s="149">
        <v>0</v>
      </c>
      <c r="G63" s="149">
        <v>0</v>
      </c>
    </row>
    <row r="64" spans="4:7" x14ac:dyDescent="0.25">
      <c r="D64" s="150" t="s">
        <v>59</v>
      </c>
      <c r="E64" s="150">
        <v>4107713</v>
      </c>
      <c r="F64" s="149">
        <v>446</v>
      </c>
      <c r="G64" s="149">
        <v>447</v>
      </c>
    </row>
    <row r="65" spans="4:7" x14ac:dyDescent="0.25">
      <c r="D65" s="150"/>
      <c r="E65" s="150"/>
      <c r="F65" s="149"/>
      <c r="G65" s="149"/>
    </row>
    <row r="72" spans="4:7" x14ac:dyDescent="0.25">
      <c r="D72" s="150"/>
      <c r="E72" s="150"/>
      <c r="F72" s="149"/>
      <c r="G72" s="149"/>
    </row>
    <row r="73" spans="4:7" x14ac:dyDescent="0.25">
      <c r="D73" s="194"/>
      <c r="E73" s="194"/>
      <c r="F73" s="193"/>
      <c r="G73" s="193"/>
    </row>
    <row r="74" spans="4:7" x14ac:dyDescent="0.25">
      <c r="D74" s="194"/>
      <c r="E74" s="194"/>
      <c r="F74" s="193"/>
      <c r="G74" s="193"/>
    </row>
    <row r="75" spans="4:7" x14ac:dyDescent="0.25">
      <c r="D75" s="194"/>
      <c r="E75" s="194"/>
      <c r="F75" s="193"/>
      <c r="G75" s="193"/>
    </row>
    <row r="76" spans="4:7" x14ac:dyDescent="0.25">
      <c r="D76" s="194"/>
      <c r="E76" s="69"/>
      <c r="F76" s="193"/>
      <c r="G76" s="193"/>
    </row>
    <row r="77" spans="4:7" x14ac:dyDescent="0.25">
      <c r="D77" s="194"/>
      <c r="E77" s="69"/>
      <c r="F77" s="193"/>
      <c r="G77" s="193"/>
    </row>
    <row r="78" spans="4:7" x14ac:dyDescent="0.25">
      <c r="D78" s="194"/>
      <c r="E78" s="69"/>
      <c r="F78" s="193"/>
      <c r="G78" s="193"/>
    </row>
    <row r="79" spans="4:7" x14ac:dyDescent="0.25">
      <c r="D79" s="194"/>
      <c r="E79" s="69"/>
      <c r="F79" s="193"/>
      <c r="G79" s="193"/>
    </row>
    <row r="80" spans="4:7" x14ac:dyDescent="0.25">
      <c r="D80" s="194"/>
      <c r="E80" s="69"/>
      <c r="F80" s="193"/>
      <c r="G80" s="193"/>
    </row>
    <row r="81" spans="4:8" x14ac:dyDescent="0.25">
      <c r="D81" s="194"/>
      <c r="E81" s="69"/>
      <c r="F81" s="193"/>
      <c r="G81" s="193"/>
    </row>
    <row r="82" spans="4:8" x14ac:dyDescent="0.25">
      <c r="D82" s="194"/>
      <c r="E82" s="69"/>
      <c r="F82" s="193"/>
      <c r="G82" s="193"/>
    </row>
    <row r="83" spans="4:8" x14ac:dyDescent="0.25">
      <c r="D83" s="194"/>
      <c r="E83" s="69"/>
      <c r="F83" s="193"/>
      <c r="G83" s="193"/>
    </row>
    <row r="84" spans="4:8" x14ac:dyDescent="0.25">
      <c r="D84" s="194"/>
      <c r="E84" s="69"/>
      <c r="F84" s="193"/>
      <c r="G84" s="193"/>
    </row>
    <row r="85" spans="4:8" x14ac:dyDescent="0.25">
      <c r="D85" s="194"/>
      <c r="E85" s="69"/>
      <c r="F85" s="193"/>
      <c r="G85" s="193"/>
    </row>
    <row r="86" spans="4:8" x14ac:dyDescent="0.25">
      <c r="D86" s="194"/>
      <c r="E86" s="69"/>
      <c r="F86" s="193"/>
      <c r="G86" s="193"/>
    </row>
    <row r="87" spans="4:8" x14ac:dyDescent="0.25">
      <c r="D87" s="194"/>
      <c r="E87" s="69"/>
      <c r="F87" s="193"/>
      <c r="G87" s="193"/>
    </row>
    <row r="88" spans="4:8" x14ac:dyDescent="0.25">
      <c r="D88" s="194"/>
      <c r="E88" s="69"/>
      <c r="F88" s="193"/>
      <c r="G88" s="193"/>
    </row>
    <row r="89" spans="4:8" x14ac:dyDescent="0.25">
      <c r="D89" s="194"/>
      <c r="E89" s="69"/>
      <c r="F89" s="193"/>
      <c r="G89" s="193"/>
    </row>
    <row r="90" spans="4:8" x14ac:dyDescent="0.25">
      <c r="D90" s="194"/>
      <c r="E90" s="69"/>
      <c r="F90" s="193"/>
      <c r="G90" s="193"/>
      <c r="H90" s="141"/>
    </row>
    <row r="91" spans="4:8" x14ac:dyDescent="0.25">
      <c r="D91" s="142"/>
      <c r="E91" s="69"/>
      <c r="F91" s="140"/>
      <c r="G91" s="140"/>
    </row>
    <row r="92" spans="4:8" x14ac:dyDescent="0.25">
      <c r="D92" s="142"/>
      <c r="E92" s="69"/>
      <c r="F92" s="140"/>
      <c r="G92" s="140"/>
    </row>
    <row r="93" spans="4:8" x14ac:dyDescent="0.25">
      <c r="D93" s="142"/>
      <c r="E93" s="69"/>
      <c r="F93" s="140"/>
      <c r="G93" s="140"/>
    </row>
    <row r="94" spans="4:8" x14ac:dyDescent="0.25">
      <c r="D94" s="142"/>
      <c r="E94" s="69"/>
      <c r="F94" s="140"/>
      <c r="G94" s="140"/>
    </row>
    <row r="95" spans="4:8" x14ac:dyDescent="0.25">
      <c r="D95" s="142"/>
      <c r="E95" s="69"/>
      <c r="F95" s="140"/>
      <c r="G95" s="140"/>
    </row>
    <row r="96" spans="4:8" x14ac:dyDescent="0.25">
      <c r="D96" s="142"/>
      <c r="E96" s="69"/>
      <c r="F96" s="140"/>
      <c r="G96" s="140"/>
    </row>
    <row r="97" spans="4:8" x14ac:dyDescent="0.25">
      <c r="D97" s="142"/>
      <c r="E97" s="69"/>
      <c r="F97" s="140"/>
      <c r="G97" s="140"/>
    </row>
    <row r="98" spans="4:8" x14ac:dyDescent="0.25">
      <c r="D98" s="142"/>
      <c r="E98" s="69"/>
      <c r="F98" s="140"/>
      <c r="G98" s="140"/>
    </row>
    <row r="99" spans="4:8" x14ac:dyDescent="0.25">
      <c r="D99" s="138"/>
      <c r="E99" s="91"/>
      <c r="F99" s="140"/>
      <c r="G99" s="140"/>
      <c r="H99" s="141"/>
    </row>
    <row r="100" spans="4:8" x14ac:dyDescent="0.25">
      <c r="D100" s="138"/>
      <c r="E100" s="91"/>
      <c r="F100" s="140"/>
      <c r="G100" s="140"/>
      <c r="H100" s="141"/>
    </row>
    <row r="101" spans="4:8" x14ac:dyDescent="0.25">
      <c r="D101" s="138"/>
      <c r="E101" s="91"/>
      <c r="F101" s="140"/>
      <c r="G101" s="140"/>
      <c r="H101" s="141"/>
    </row>
    <row r="102" spans="4:8" x14ac:dyDescent="0.25">
      <c r="D102" s="138"/>
      <c r="E102" s="91"/>
      <c r="F102" s="140"/>
      <c r="G102" s="140"/>
      <c r="H102" s="141"/>
    </row>
    <row r="103" spans="4:8" x14ac:dyDescent="0.25">
      <c r="D103" s="138"/>
      <c r="E103" s="91"/>
      <c r="F103" s="140"/>
      <c r="G103" s="140"/>
      <c r="H103" s="141"/>
    </row>
    <row r="104" spans="4:8" x14ac:dyDescent="0.25">
      <c r="D104" s="138"/>
      <c r="E104" s="91"/>
      <c r="F104" s="140"/>
      <c r="G104" s="140"/>
      <c r="H104" s="141"/>
    </row>
    <row r="105" spans="4:8" x14ac:dyDescent="0.25">
      <c r="D105" s="138"/>
      <c r="E105" s="91"/>
      <c r="F105" s="140"/>
      <c r="G105" s="140"/>
      <c r="H105" s="141"/>
    </row>
    <row r="106" spans="4:8" x14ac:dyDescent="0.25">
      <c r="D106" s="138"/>
      <c r="E106" s="91"/>
      <c r="F106" s="140"/>
      <c r="G106" s="140"/>
      <c r="H106" s="141"/>
    </row>
    <row r="107" spans="4:8" x14ac:dyDescent="0.25">
      <c r="D107" s="138"/>
      <c r="E107" s="91"/>
      <c r="F107" s="140"/>
      <c r="G107" s="140"/>
      <c r="H107" s="141"/>
    </row>
    <row r="108" spans="4:8" x14ac:dyDescent="0.25">
      <c r="D108" s="138"/>
      <c r="E108" s="91"/>
      <c r="F108" s="140"/>
      <c r="G108" s="140"/>
      <c r="H108" s="141"/>
    </row>
    <row r="109" spans="4:8" x14ac:dyDescent="0.25">
      <c r="D109" s="138"/>
      <c r="E109" s="139"/>
      <c r="F109" s="140"/>
      <c r="G109" s="140"/>
      <c r="H109" s="141"/>
    </row>
    <row r="110" spans="4:8" x14ac:dyDescent="0.25">
      <c r="D110" s="138"/>
      <c r="E110" s="139"/>
      <c r="F110" s="140"/>
      <c r="G110" s="140"/>
      <c r="H110" s="141"/>
    </row>
    <row r="111" spans="4:8" x14ac:dyDescent="0.25">
      <c r="D111" s="138"/>
      <c r="E111" s="139"/>
      <c r="F111" s="140"/>
      <c r="G111" s="140"/>
      <c r="H111" s="141"/>
    </row>
    <row r="112" spans="4:8" x14ac:dyDescent="0.25">
      <c r="D112" s="138"/>
      <c r="E112" s="139"/>
      <c r="F112" s="140"/>
      <c r="G112" s="140"/>
      <c r="H112" s="141"/>
    </row>
    <row r="113" spans="4:8" x14ac:dyDescent="0.25">
      <c r="D113" s="138"/>
      <c r="E113" s="139"/>
      <c r="F113" s="140"/>
      <c r="G113" s="140"/>
      <c r="H113" s="141"/>
    </row>
    <row r="114" spans="4:8" x14ac:dyDescent="0.25">
      <c r="D114" s="138"/>
      <c r="E114" s="139"/>
      <c r="F114" s="140"/>
      <c r="G114" s="140"/>
      <c r="H114" s="141"/>
    </row>
    <row r="115" spans="4:8" x14ac:dyDescent="0.25">
      <c r="D115" s="138"/>
      <c r="E115" s="139"/>
      <c r="F115" s="140"/>
      <c r="G115" s="140"/>
      <c r="H115" s="141"/>
    </row>
    <row r="116" spans="4:8" x14ac:dyDescent="0.25">
      <c r="D116" s="138"/>
      <c r="E116" s="139"/>
      <c r="F116" s="140"/>
      <c r="G116" s="140"/>
      <c r="H116" s="141"/>
    </row>
    <row r="117" spans="4:8" x14ac:dyDescent="0.25">
      <c r="D117" s="138"/>
      <c r="E117" s="139"/>
      <c r="F117" s="140"/>
      <c r="G117" s="140"/>
      <c r="H117" s="141"/>
    </row>
    <row r="118" spans="4:8" x14ac:dyDescent="0.25">
      <c r="D118" s="138"/>
      <c r="E118" s="139"/>
      <c r="F118" s="140"/>
      <c r="G118" s="140"/>
      <c r="H118" s="141"/>
    </row>
    <row r="119" spans="4:8" x14ac:dyDescent="0.25">
      <c r="D119" s="138"/>
      <c r="E119" s="91"/>
      <c r="F119" s="140"/>
      <c r="G119" s="140"/>
      <c r="H119" s="141"/>
    </row>
    <row r="120" spans="4:8" x14ac:dyDescent="0.25">
      <c r="D120" s="138"/>
      <c r="E120" s="91"/>
      <c r="F120" s="140"/>
      <c r="G120" s="140"/>
      <c r="H120" s="141"/>
    </row>
    <row r="121" spans="4:8" x14ac:dyDescent="0.25">
      <c r="D121" s="138"/>
      <c r="E121" s="91"/>
      <c r="F121" s="140"/>
      <c r="G121" s="140"/>
      <c r="H121" s="141"/>
    </row>
    <row r="122" spans="4:8" x14ac:dyDescent="0.25">
      <c r="D122" s="138"/>
      <c r="E122" s="91"/>
      <c r="F122" s="140"/>
      <c r="G122" s="140"/>
      <c r="H122" s="141"/>
    </row>
    <row r="123" spans="4:8" x14ac:dyDescent="0.25">
      <c r="D123" s="138"/>
      <c r="E123" s="91"/>
      <c r="F123" s="140"/>
      <c r="G123" s="140"/>
      <c r="H123" s="141"/>
    </row>
    <row r="124" spans="4:8" x14ac:dyDescent="0.25">
      <c r="D124" s="138"/>
      <c r="E124" s="91"/>
      <c r="F124" s="140"/>
      <c r="G124" s="140"/>
      <c r="H124" s="141"/>
    </row>
    <row r="125" spans="4:8" x14ac:dyDescent="0.25">
      <c r="D125" s="138"/>
      <c r="E125" s="91"/>
      <c r="F125" s="140"/>
      <c r="G125" s="140"/>
      <c r="H125" s="141"/>
    </row>
    <row r="126" spans="4:8" x14ac:dyDescent="0.25">
      <c r="D126" s="138"/>
      <c r="E126" s="91"/>
      <c r="F126" s="140"/>
      <c r="G126" s="140"/>
    </row>
    <row r="127" spans="4:8" x14ac:dyDescent="0.25">
      <c r="D127" s="138"/>
      <c r="E127" s="91"/>
      <c r="F127" s="140"/>
      <c r="G127" s="140"/>
    </row>
    <row r="128" spans="4:8" x14ac:dyDescent="0.25">
      <c r="D128" s="138"/>
      <c r="E128" s="91"/>
      <c r="F128" s="140"/>
      <c r="G128" s="140"/>
    </row>
    <row r="129" spans="4:7" x14ac:dyDescent="0.25">
      <c r="D129" s="138"/>
      <c r="E129" s="91"/>
      <c r="F129" s="140"/>
      <c r="G129" s="140"/>
    </row>
    <row r="130" spans="4:7" x14ac:dyDescent="0.25">
      <c r="D130" s="138"/>
      <c r="E130" s="91"/>
      <c r="F130" s="140"/>
      <c r="G130" s="140"/>
    </row>
    <row r="131" spans="4:7" x14ac:dyDescent="0.25">
      <c r="D131" s="138"/>
      <c r="E131" s="91"/>
      <c r="F131" s="140"/>
      <c r="G131" s="140"/>
    </row>
    <row r="132" spans="4:7" x14ac:dyDescent="0.25">
      <c r="D132" s="138"/>
      <c r="E132" s="91"/>
      <c r="F132" s="140"/>
      <c r="G132" s="140"/>
    </row>
    <row r="133" spans="4:7" x14ac:dyDescent="0.25">
      <c r="D133" s="138"/>
      <c r="E133" s="91"/>
      <c r="F133" s="140"/>
      <c r="G133" s="140"/>
    </row>
    <row r="134" spans="4:7" x14ac:dyDescent="0.25">
      <c r="D134" s="138"/>
      <c r="E134" s="91"/>
      <c r="F134" s="140"/>
      <c r="G134" s="140"/>
    </row>
    <row r="135" spans="4:7" x14ac:dyDescent="0.25">
      <c r="D135" s="138"/>
      <c r="E135" s="91"/>
      <c r="F135" s="140"/>
      <c r="G135" s="140"/>
    </row>
    <row r="136" spans="4:7" x14ac:dyDescent="0.25">
      <c r="D136" s="138"/>
      <c r="E136" s="91"/>
      <c r="F136" s="140"/>
      <c r="G136" s="140"/>
    </row>
    <row r="137" spans="4:7" x14ac:dyDescent="0.25">
      <c r="D137" s="138"/>
      <c r="E137" s="139"/>
      <c r="F137" s="140"/>
      <c r="G137" s="140"/>
    </row>
    <row r="138" spans="4:7" x14ac:dyDescent="0.25">
      <c r="D138" s="138"/>
      <c r="E138" s="139"/>
      <c r="F138" s="140"/>
      <c r="G138" s="140"/>
    </row>
    <row r="139" spans="4:7" x14ac:dyDescent="0.25">
      <c r="D139" s="138"/>
      <c r="E139" s="91"/>
      <c r="F139" s="140"/>
      <c r="G139" s="140"/>
    </row>
    <row r="150" spans="4:7" x14ac:dyDescent="0.25">
      <c r="D150" s="138"/>
      <c r="E150" s="139"/>
      <c r="F150" s="140"/>
      <c r="G150" s="140"/>
    </row>
    <row r="153" spans="4:7" x14ac:dyDescent="0.25">
      <c r="D153" s="138"/>
      <c r="E153" s="139"/>
      <c r="F153" s="140"/>
      <c r="G153" s="140"/>
    </row>
    <row r="154" spans="4:7" x14ac:dyDescent="0.25">
      <c r="D154" s="138"/>
      <c r="E154" s="139"/>
      <c r="F154" s="140"/>
      <c r="G154" s="140"/>
    </row>
    <row r="155" spans="4:7" x14ac:dyDescent="0.25">
      <c r="D155" s="138"/>
      <c r="E155" s="139"/>
      <c r="F155" s="140"/>
      <c r="G155" s="140"/>
    </row>
    <row r="156" spans="4:7" x14ac:dyDescent="0.25">
      <c r="D156" s="138"/>
      <c r="E156" s="139"/>
      <c r="F156" s="140"/>
      <c r="G156" s="140"/>
    </row>
    <row r="157" spans="4:7" x14ac:dyDescent="0.25">
      <c r="D157" s="138"/>
      <c r="E157" s="139"/>
      <c r="F157" s="140"/>
      <c r="G157" s="140"/>
    </row>
    <row r="158" spans="4:7" x14ac:dyDescent="0.25">
      <c r="D158" s="138"/>
      <c r="E158" s="139"/>
      <c r="F158" s="140"/>
      <c r="G158" s="140"/>
    </row>
    <row r="159" spans="4:7" x14ac:dyDescent="0.25">
      <c r="D159" s="138"/>
      <c r="E159" s="139"/>
      <c r="F159" s="140"/>
      <c r="G159" s="140"/>
    </row>
    <row r="160" spans="4:7" x14ac:dyDescent="0.25">
      <c r="D160" s="138"/>
      <c r="E160" s="139"/>
      <c r="F160" s="140"/>
      <c r="G160" s="140"/>
    </row>
    <row r="161" spans="4:7" x14ac:dyDescent="0.25">
      <c r="D161" s="138"/>
      <c r="E161" s="139"/>
      <c r="F161" s="140"/>
      <c r="G161" s="140"/>
    </row>
    <row r="162" spans="4:7" x14ac:dyDescent="0.25">
      <c r="D162" s="138"/>
      <c r="E162" s="139"/>
      <c r="F162" s="140"/>
      <c r="G162" s="140"/>
    </row>
    <row r="163" spans="4:7" x14ac:dyDescent="0.25">
      <c r="D163" s="138"/>
      <c r="E163" s="139"/>
      <c r="F163" s="140"/>
      <c r="G163" s="140"/>
    </row>
    <row r="164" spans="4:7" x14ac:dyDescent="0.25">
      <c r="D164" s="138"/>
      <c r="E164" s="139"/>
      <c r="F164" s="140"/>
      <c r="G164" s="140"/>
    </row>
    <row r="165" spans="4:7" x14ac:dyDescent="0.25">
      <c r="D165" s="138"/>
      <c r="E165" s="139"/>
      <c r="F165" s="140"/>
      <c r="G165" s="140"/>
    </row>
    <row r="166" spans="4:7" x14ac:dyDescent="0.25">
      <c r="D166" s="138"/>
      <c r="E166" s="139"/>
      <c r="F166" s="140"/>
      <c r="G166" s="140"/>
    </row>
    <row r="167" spans="4:7" x14ac:dyDescent="0.25">
      <c r="D167" s="138"/>
      <c r="E167" s="139"/>
      <c r="F167" s="140"/>
      <c r="G167" s="140"/>
    </row>
    <row r="168" spans="4:7" x14ac:dyDescent="0.25">
      <c r="D168" s="138"/>
      <c r="E168" s="139"/>
      <c r="F168" s="140"/>
      <c r="G168" s="140"/>
    </row>
    <row r="169" spans="4:7" x14ac:dyDescent="0.25">
      <c r="D169" s="138"/>
      <c r="E169" s="139"/>
      <c r="F169" s="140"/>
      <c r="G169" s="140"/>
    </row>
    <row r="170" spans="4:7" x14ac:dyDescent="0.25">
      <c r="D170" s="138"/>
      <c r="E170" s="139"/>
      <c r="F170" s="140"/>
      <c r="G170" s="140"/>
    </row>
    <row r="171" spans="4:7" x14ac:dyDescent="0.25">
      <c r="D171" s="138"/>
      <c r="E171" s="139"/>
      <c r="F171" s="140"/>
      <c r="G171" s="140"/>
    </row>
    <row r="172" spans="4:7" x14ac:dyDescent="0.25">
      <c r="D172" s="138"/>
      <c r="E172" s="139"/>
      <c r="F172" s="140"/>
      <c r="G172" s="140"/>
    </row>
    <row r="173" spans="4:7" x14ac:dyDescent="0.25">
      <c r="D173" s="138"/>
      <c r="E173" s="139"/>
      <c r="F173" s="140"/>
      <c r="G173" s="140"/>
    </row>
    <row r="174" spans="4:7" x14ac:dyDescent="0.25">
      <c r="D174" s="138"/>
      <c r="E174" s="139"/>
      <c r="F174" s="140"/>
      <c r="G174" s="140"/>
    </row>
    <row r="175" spans="4:7" x14ac:dyDescent="0.25">
      <c r="D175" s="138"/>
      <c r="E175" s="139"/>
      <c r="F175" s="140"/>
      <c r="G175" s="140"/>
    </row>
    <row r="176" spans="4:7" x14ac:dyDescent="0.25">
      <c r="D176" s="138"/>
      <c r="E176" s="139"/>
      <c r="F176" s="140"/>
      <c r="G176" s="140"/>
    </row>
    <row r="177" spans="4:7" x14ac:dyDescent="0.25">
      <c r="D177" s="138"/>
      <c r="E177" s="139"/>
      <c r="F177" s="140"/>
      <c r="G177" s="140"/>
    </row>
    <row r="178" spans="4:7" x14ac:dyDescent="0.25">
      <c r="D178" s="138"/>
      <c r="E178" s="139"/>
      <c r="F178" s="140"/>
      <c r="G178" s="140"/>
    </row>
    <row r="179" spans="4:7" x14ac:dyDescent="0.25">
      <c r="D179" s="138"/>
      <c r="E179" s="139"/>
      <c r="F179" s="140"/>
      <c r="G179" s="140"/>
    </row>
    <row r="180" spans="4:7" x14ac:dyDescent="0.25">
      <c r="D180" s="138"/>
      <c r="E180" s="139"/>
      <c r="F180" s="140"/>
      <c r="G180" s="140"/>
    </row>
    <row r="181" spans="4:7" x14ac:dyDescent="0.25">
      <c r="D181" s="138"/>
      <c r="E181" s="139"/>
      <c r="F181" s="140"/>
      <c r="G181" s="140"/>
    </row>
    <row r="182" spans="4:7" x14ac:dyDescent="0.25">
      <c r="D182" s="138"/>
      <c r="E182" s="139"/>
      <c r="F182" s="140"/>
      <c r="G182" s="140"/>
    </row>
    <row r="183" spans="4:7" x14ac:dyDescent="0.25">
      <c r="D183" s="138"/>
      <c r="E183" s="139"/>
      <c r="F183" s="140"/>
      <c r="G183" s="140"/>
    </row>
    <row r="184" spans="4:7" x14ac:dyDescent="0.25">
      <c r="D184" s="138"/>
      <c r="E184" s="139"/>
      <c r="F184" s="140"/>
      <c r="G184" s="140"/>
    </row>
    <row r="185" spans="4:7" x14ac:dyDescent="0.25">
      <c r="D185" s="138"/>
      <c r="E185" s="139"/>
      <c r="F185" s="140"/>
      <c r="G185" s="140"/>
    </row>
    <row r="186" spans="4:7" x14ac:dyDescent="0.25">
      <c r="D186" s="138"/>
      <c r="E186" s="139"/>
      <c r="F186" s="140"/>
      <c r="G186" s="140"/>
    </row>
    <row r="187" spans="4:7" x14ac:dyDescent="0.25">
      <c r="D187" s="138"/>
      <c r="E187" s="139"/>
      <c r="F187" s="140"/>
      <c r="G187" s="140"/>
    </row>
    <row r="188" spans="4:7" x14ac:dyDescent="0.25">
      <c r="D188" s="138"/>
      <c r="E188" s="139"/>
      <c r="F188" s="140"/>
      <c r="G188" s="140"/>
    </row>
    <row r="189" spans="4:7" x14ac:dyDescent="0.25">
      <c r="D189" s="138"/>
      <c r="E189" s="139"/>
      <c r="F189" s="140"/>
      <c r="G189" s="140"/>
    </row>
    <row r="190" spans="4:7" x14ac:dyDescent="0.25">
      <c r="D190" s="138"/>
      <c r="E190" s="139"/>
      <c r="F190" s="140"/>
      <c r="G190" s="140"/>
    </row>
    <row r="191" spans="4:7" x14ac:dyDescent="0.25">
      <c r="D191" s="138"/>
      <c r="E191" s="139"/>
      <c r="F191" s="140"/>
      <c r="G191" s="140"/>
    </row>
    <row r="192" spans="4:7" x14ac:dyDescent="0.25">
      <c r="D192" s="138"/>
      <c r="E192" s="139"/>
      <c r="F192" s="140"/>
      <c r="G192" s="140"/>
    </row>
    <row r="193" spans="4:8" x14ac:dyDescent="0.25">
      <c r="D193" s="142"/>
      <c r="E193" s="142"/>
      <c r="F193" s="140"/>
      <c r="G193" s="140"/>
    </row>
    <row r="194" spans="4:8" x14ac:dyDescent="0.25">
      <c r="D194" s="142"/>
      <c r="E194" s="142"/>
      <c r="F194" s="140"/>
      <c r="G194" s="140"/>
    </row>
    <row r="196" spans="4:8" x14ac:dyDescent="0.25">
      <c r="D196" s="142"/>
      <c r="E196" s="142"/>
      <c r="F196" s="140"/>
      <c r="G196" s="140"/>
    </row>
    <row r="197" spans="4:8" x14ac:dyDescent="0.25">
      <c r="D197" s="142"/>
      <c r="E197" s="142"/>
      <c r="F197" s="140"/>
      <c r="G197" s="140"/>
    </row>
    <row r="198" spans="4:8" x14ac:dyDescent="0.25">
      <c r="D198" s="142"/>
      <c r="E198" s="142"/>
      <c r="F198" s="140"/>
      <c r="G198" s="140"/>
      <c r="H198" s="141"/>
    </row>
    <row r="199" spans="4:8" x14ac:dyDescent="0.25">
      <c r="D199" s="142"/>
      <c r="E199" s="142"/>
      <c r="F199" s="140"/>
      <c r="G199" s="140"/>
      <c r="H199" s="141"/>
    </row>
    <row r="200" spans="4:8" x14ac:dyDescent="0.25">
      <c r="D200" s="142"/>
      <c r="E200" s="142"/>
      <c r="F200" s="140"/>
      <c r="G200" s="140"/>
      <c r="H200" s="141"/>
    </row>
    <row r="201" spans="4:8" x14ac:dyDescent="0.25">
      <c r="D201" s="142"/>
      <c r="E201" s="142"/>
      <c r="F201" s="140"/>
      <c r="G201" s="140"/>
      <c r="H201" s="141"/>
    </row>
    <row r="202" spans="4:8" x14ac:dyDescent="0.25">
      <c r="D202" s="142"/>
      <c r="E202" s="142"/>
      <c r="F202" s="140"/>
      <c r="G202" s="140"/>
      <c r="H202" s="141"/>
    </row>
    <row r="203" spans="4:8" x14ac:dyDescent="0.25">
      <c r="D203" s="142"/>
      <c r="E203" s="142"/>
      <c r="F203" s="140"/>
      <c r="G203" s="140"/>
      <c r="H203" s="141"/>
    </row>
    <row r="204" spans="4:8" x14ac:dyDescent="0.25">
      <c r="D204" s="142"/>
      <c r="E204" s="142"/>
      <c r="F204" s="140"/>
      <c r="G204" s="140"/>
      <c r="H204" s="141"/>
    </row>
    <row r="205" spans="4:8" x14ac:dyDescent="0.25">
      <c r="D205" s="142"/>
      <c r="E205" s="142"/>
      <c r="F205" s="140"/>
      <c r="G205" s="140"/>
      <c r="H205" s="141"/>
    </row>
    <row r="206" spans="4:8" x14ac:dyDescent="0.25">
      <c r="D206" s="142"/>
      <c r="E206" s="142"/>
      <c r="F206" s="140"/>
      <c r="G206" s="140"/>
    </row>
    <row r="207" spans="4:8" x14ac:dyDescent="0.25">
      <c r="D207" s="142"/>
      <c r="E207" s="142"/>
      <c r="F207" s="140"/>
      <c r="G207" s="140"/>
    </row>
    <row r="208" spans="4:8" x14ac:dyDescent="0.25">
      <c r="D208" s="142"/>
      <c r="E208" s="142"/>
      <c r="F208" s="140"/>
      <c r="G208" s="140"/>
    </row>
    <row r="209" spans="4:7" x14ac:dyDescent="0.25">
      <c r="D209" s="142"/>
      <c r="E209" s="142"/>
      <c r="F209" s="140"/>
      <c r="G209" s="140"/>
    </row>
    <row r="210" spans="4:7" x14ac:dyDescent="0.25">
      <c r="D210" s="142"/>
      <c r="E210" s="142"/>
      <c r="F210" s="140"/>
      <c r="G210" s="140"/>
    </row>
    <row r="211" spans="4:7" x14ac:dyDescent="0.25">
      <c r="D211" s="142"/>
      <c r="E211" s="142"/>
      <c r="F211" s="140"/>
      <c r="G211" s="140"/>
    </row>
    <row r="212" spans="4:7" x14ac:dyDescent="0.25">
      <c r="D212" s="142"/>
      <c r="E212" s="142"/>
      <c r="F212" s="140"/>
      <c r="G212" s="140"/>
    </row>
    <row r="213" spans="4:7" x14ac:dyDescent="0.25">
      <c r="D213" s="142"/>
      <c r="E213" s="142"/>
      <c r="F213" s="140"/>
      <c r="G213" s="140"/>
    </row>
    <row r="214" spans="4:7" x14ac:dyDescent="0.25">
      <c r="D214" s="142"/>
      <c r="E214" s="142"/>
      <c r="F214" s="140"/>
      <c r="G214" s="140"/>
    </row>
    <row r="215" spans="4:7" x14ac:dyDescent="0.25">
      <c r="D215" s="142"/>
      <c r="E215" s="142"/>
      <c r="F215" s="140"/>
      <c r="G215" s="140"/>
    </row>
    <row r="216" spans="4:7" x14ac:dyDescent="0.25">
      <c r="D216" s="142"/>
      <c r="E216" s="142"/>
      <c r="F216" s="140"/>
      <c r="G216" s="140"/>
    </row>
    <row r="217" spans="4:7" x14ac:dyDescent="0.25">
      <c r="D217" s="142"/>
      <c r="E217" s="142"/>
      <c r="F217" s="140"/>
      <c r="G217" s="140"/>
    </row>
    <row r="218" spans="4:7" x14ac:dyDescent="0.25">
      <c r="D218" s="142"/>
      <c r="E218" s="142"/>
      <c r="F218" s="140"/>
      <c r="G218" s="140"/>
    </row>
    <row r="219" spans="4:7" x14ac:dyDescent="0.25">
      <c r="D219" s="142"/>
      <c r="E219" s="142"/>
      <c r="F219" s="140"/>
      <c r="G219" s="140"/>
    </row>
    <row r="220" spans="4:7" x14ac:dyDescent="0.25">
      <c r="D220" s="142"/>
      <c r="E220" s="142"/>
      <c r="F220" s="140"/>
      <c r="G220" s="140"/>
    </row>
    <row r="221" spans="4:7" x14ac:dyDescent="0.25">
      <c r="D221" s="142"/>
      <c r="E221" s="142"/>
      <c r="F221" s="140"/>
      <c r="G221" s="140"/>
    </row>
    <row r="222" spans="4:7" x14ac:dyDescent="0.25">
      <c r="D222" s="142"/>
      <c r="E222" s="142"/>
      <c r="F222" s="140"/>
      <c r="G222" s="140"/>
    </row>
    <row r="223" spans="4:7" x14ac:dyDescent="0.25">
      <c r="D223" s="142"/>
      <c r="E223" s="142"/>
      <c r="F223" s="140"/>
      <c r="G223" s="140"/>
    </row>
    <row r="224" spans="4:7" x14ac:dyDescent="0.25">
      <c r="D224" s="142"/>
      <c r="E224" s="142"/>
      <c r="F224" s="140"/>
      <c r="G224" s="140"/>
    </row>
    <row r="225" spans="4:7" x14ac:dyDescent="0.25">
      <c r="D225" s="142"/>
      <c r="E225" s="142"/>
      <c r="F225" s="140"/>
      <c r="G225" s="140"/>
    </row>
    <row r="226" spans="4:7" x14ac:dyDescent="0.25">
      <c r="D226" s="142"/>
      <c r="E226" s="142"/>
      <c r="F226" s="140"/>
      <c r="G226" s="140"/>
    </row>
    <row r="227" spans="4:7" x14ac:dyDescent="0.25">
      <c r="D227" s="142"/>
      <c r="E227" s="142"/>
      <c r="F227" s="140"/>
      <c r="G227" s="140"/>
    </row>
    <row r="228" spans="4:7" x14ac:dyDescent="0.25">
      <c r="D228" s="142"/>
      <c r="E228" s="142"/>
      <c r="F228" s="140"/>
      <c r="G228" s="140"/>
    </row>
    <row r="229" spans="4:7" x14ac:dyDescent="0.25">
      <c r="D229" s="142"/>
      <c r="E229" s="142"/>
      <c r="F229" s="140"/>
      <c r="G229" s="140"/>
    </row>
    <row r="230" spans="4:7" x14ac:dyDescent="0.25">
      <c r="D230" s="142"/>
      <c r="E230" s="142"/>
      <c r="F230" s="140"/>
      <c r="G230" s="140"/>
    </row>
    <row r="231" spans="4:7" x14ac:dyDescent="0.25">
      <c r="D231" s="142"/>
      <c r="E231" s="142"/>
      <c r="F231" s="140"/>
      <c r="G231" s="140"/>
    </row>
    <row r="232" spans="4:7" x14ac:dyDescent="0.25">
      <c r="D232" s="142"/>
      <c r="E232" s="142"/>
      <c r="F232" s="140"/>
      <c r="G232" s="140"/>
    </row>
    <row r="233" spans="4:7" x14ac:dyDescent="0.25">
      <c r="D233" s="142"/>
      <c r="E233" s="142"/>
      <c r="F233" s="140"/>
      <c r="G233" s="140"/>
    </row>
    <row r="234" spans="4:7" x14ac:dyDescent="0.25">
      <c r="D234" s="142"/>
      <c r="E234" s="142"/>
      <c r="F234" s="140"/>
      <c r="G234" s="140"/>
    </row>
    <row r="235" spans="4:7" x14ac:dyDescent="0.25">
      <c r="D235" s="142"/>
      <c r="E235" s="142"/>
      <c r="F235" s="140"/>
      <c r="G235" s="140"/>
    </row>
    <row r="236" spans="4:7" x14ac:dyDescent="0.25">
      <c r="D236" s="142"/>
      <c r="E236" s="142"/>
      <c r="F236" s="140"/>
      <c r="G236" s="140"/>
    </row>
    <row r="237" spans="4:7" x14ac:dyDescent="0.25">
      <c r="D237" s="142"/>
      <c r="E237" s="142"/>
      <c r="F237" s="140"/>
      <c r="G237" s="140"/>
    </row>
    <row r="238" spans="4:7" x14ac:dyDescent="0.25">
      <c r="D238" s="142"/>
      <c r="E238" s="142"/>
      <c r="F238" s="140"/>
      <c r="G238" s="140"/>
    </row>
    <row r="239" spans="4:7" x14ac:dyDescent="0.25">
      <c r="D239" s="142"/>
      <c r="E239" s="142"/>
      <c r="F239" s="140"/>
      <c r="G239" s="140"/>
    </row>
    <row r="240" spans="4:7" x14ac:dyDescent="0.25">
      <c r="D240" s="142"/>
      <c r="E240" s="142"/>
      <c r="F240" s="140"/>
      <c r="G240" s="140"/>
    </row>
    <row r="241" spans="4:7" x14ac:dyDescent="0.25">
      <c r="D241" s="142"/>
      <c r="E241" s="142"/>
      <c r="F241" s="140"/>
      <c r="G241" s="140"/>
    </row>
    <row r="242" spans="4:7" x14ac:dyDescent="0.25">
      <c r="D242" s="142"/>
      <c r="E242" s="142"/>
      <c r="F242" s="140"/>
      <c r="G242" s="140"/>
    </row>
    <row r="243" spans="4:7" x14ac:dyDescent="0.25">
      <c r="D243" s="142"/>
      <c r="E243" s="142"/>
      <c r="F243" s="140"/>
      <c r="G243" s="140"/>
    </row>
    <row r="244" spans="4:7" x14ac:dyDescent="0.25">
      <c r="D244" s="142"/>
      <c r="E244" s="142"/>
      <c r="F244" s="140"/>
      <c r="G244" s="140"/>
    </row>
    <row r="245" spans="4:7" x14ac:dyDescent="0.25">
      <c r="D245" s="142"/>
      <c r="E245" s="142"/>
      <c r="F245" s="140"/>
      <c r="G245" s="140"/>
    </row>
    <row r="246" spans="4:7" x14ac:dyDescent="0.25">
      <c r="D246" s="142"/>
      <c r="E246" s="142"/>
      <c r="F246" s="140"/>
      <c r="G246" s="140"/>
    </row>
    <row r="247" spans="4:7" x14ac:dyDescent="0.25">
      <c r="D247" s="142"/>
      <c r="E247" s="142"/>
      <c r="F247" s="140"/>
      <c r="G247" s="140"/>
    </row>
    <row r="248" spans="4:7" x14ac:dyDescent="0.25">
      <c r="D248" s="142"/>
      <c r="E248" s="142"/>
      <c r="F248" s="140"/>
      <c r="G248" s="140"/>
    </row>
    <row r="249" spans="4:7" x14ac:dyDescent="0.25">
      <c r="D249" s="142"/>
      <c r="E249" s="142"/>
      <c r="F249" s="140"/>
      <c r="G249" s="140"/>
    </row>
    <row r="250" spans="4:7" x14ac:dyDescent="0.25">
      <c r="D250" s="142"/>
      <c r="E250" s="142"/>
      <c r="F250" s="140"/>
      <c r="G250" s="140"/>
    </row>
    <row r="251" spans="4:7" x14ac:dyDescent="0.25">
      <c r="D251" s="142"/>
      <c r="E251" s="142"/>
      <c r="F251" s="140"/>
      <c r="G251" s="140"/>
    </row>
    <row r="252" spans="4:7" x14ac:dyDescent="0.25">
      <c r="D252" s="142"/>
      <c r="E252" s="142"/>
      <c r="F252" s="140"/>
      <c r="G252" s="140"/>
    </row>
    <row r="253" spans="4:7" x14ac:dyDescent="0.25">
      <c r="D253" s="142"/>
      <c r="E253" s="142"/>
      <c r="F253" s="140"/>
      <c r="G253" s="140"/>
    </row>
    <row r="254" spans="4:7" x14ac:dyDescent="0.25">
      <c r="D254" s="142"/>
      <c r="E254" s="142"/>
      <c r="F254" s="140"/>
      <c r="G254" s="140"/>
    </row>
    <row r="255" spans="4:7" x14ac:dyDescent="0.25">
      <c r="D255" s="142"/>
      <c r="E255" s="142"/>
      <c r="F255" s="140"/>
      <c r="G255" s="140"/>
    </row>
    <row r="256" spans="4:7" x14ac:dyDescent="0.25">
      <c r="D256" s="142"/>
      <c r="E256" s="142"/>
      <c r="F256" s="140"/>
      <c r="G256" s="140"/>
    </row>
    <row r="257" spans="4:7" x14ac:dyDescent="0.25">
      <c r="D257" s="142"/>
      <c r="E257" s="142"/>
      <c r="F257" s="140"/>
      <c r="G257" s="140"/>
    </row>
    <row r="258" spans="4:7" x14ac:dyDescent="0.25">
      <c r="D258" s="142"/>
      <c r="E258" s="142"/>
      <c r="F258" s="140"/>
      <c r="G258" s="140"/>
    </row>
    <row r="259" spans="4:7" x14ac:dyDescent="0.25">
      <c r="D259" s="142"/>
      <c r="E259" s="142"/>
      <c r="F259" s="140"/>
      <c r="G259" s="140"/>
    </row>
    <row r="260" spans="4:7" x14ac:dyDescent="0.25">
      <c r="D260" s="142"/>
      <c r="E260" s="142"/>
      <c r="F260" s="140"/>
      <c r="G260" s="140"/>
    </row>
    <row r="261" spans="4:7" x14ac:dyDescent="0.25">
      <c r="D261" s="142"/>
      <c r="E261" s="142"/>
      <c r="F261" s="140"/>
      <c r="G261" s="140"/>
    </row>
    <row r="262" spans="4:7" x14ac:dyDescent="0.25">
      <c r="D262" s="142"/>
      <c r="E262" s="142"/>
      <c r="F262" s="140"/>
      <c r="G262" s="140"/>
    </row>
    <row r="263" spans="4:7" x14ac:dyDescent="0.25">
      <c r="D263" s="142"/>
      <c r="E263" s="142"/>
      <c r="F263" s="140"/>
      <c r="G263" s="140"/>
    </row>
    <row r="264" spans="4:7" x14ac:dyDescent="0.25">
      <c r="D264" s="142"/>
      <c r="E264" s="142"/>
      <c r="F264" s="140"/>
      <c r="G264" s="140"/>
    </row>
    <row r="265" spans="4:7" x14ac:dyDescent="0.25">
      <c r="D265" s="142"/>
      <c r="E265" s="142"/>
      <c r="F265" s="140"/>
      <c r="G265" s="140"/>
    </row>
    <row r="266" spans="4:7" x14ac:dyDescent="0.25">
      <c r="D266" s="142"/>
      <c r="E266" s="142"/>
      <c r="F266" s="140"/>
      <c r="G266" s="140"/>
    </row>
    <row r="267" spans="4:7" x14ac:dyDescent="0.25">
      <c r="D267" s="142"/>
      <c r="E267" s="142"/>
      <c r="F267" s="140"/>
      <c r="G267" s="140"/>
    </row>
    <row r="268" spans="4:7" x14ac:dyDescent="0.25">
      <c r="D268" s="142"/>
      <c r="E268" s="142"/>
      <c r="F268" s="140"/>
      <c r="G268" s="140"/>
    </row>
    <row r="269" spans="4:7" x14ac:dyDescent="0.25">
      <c r="D269" s="142"/>
      <c r="E269" s="142"/>
      <c r="F269" s="140"/>
      <c r="G269" s="140"/>
    </row>
    <row r="270" spans="4:7" x14ac:dyDescent="0.25">
      <c r="D270" s="142"/>
      <c r="E270" s="142"/>
      <c r="F270" s="140"/>
      <c r="G270" s="140"/>
    </row>
    <row r="271" spans="4:7" x14ac:dyDescent="0.25">
      <c r="D271" s="142"/>
      <c r="E271" s="142"/>
      <c r="F271" s="140"/>
      <c r="G271" s="140"/>
    </row>
    <row r="272" spans="4:7" x14ac:dyDescent="0.25">
      <c r="D272" s="142"/>
      <c r="E272" s="142"/>
      <c r="F272" s="140"/>
      <c r="G272" s="140"/>
    </row>
    <row r="273" spans="4:7" x14ac:dyDescent="0.25">
      <c r="D273" s="142"/>
      <c r="E273" s="142"/>
      <c r="F273" s="140"/>
      <c r="G273" s="140"/>
    </row>
    <row r="274" spans="4:7" x14ac:dyDescent="0.25">
      <c r="D274" s="142"/>
      <c r="E274" s="142"/>
      <c r="F274" s="140"/>
      <c r="G274" s="140"/>
    </row>
    <row r="275" spans="4:7" x14ac:dyDescent="0.25">
      <c r="D275" s="142"/>
      <c r="E275" s="142"/>
      <c r="F275" s="140"/>
      <c r="G275" s="140"/>
    </row>
    <row r="276" spans="4:7" x14ac:dyDescent="0.25">
      <c r="D276" s="142"/>
      <c r="E276" s="142"/>
      <c r="F276" s="140"/>
      <c r="G276" s="140"/>
    </row>
    <row r="277" spans="4:7" x14ac:dyDescent="0.25">
      <c r="D277" s="142"/>
      <c r="E277" s="142"/>
      <c r="F277" s="140"/>
      <c r="G277" s="140"/>
    </row>
    <row r="278" spans="4:7" x14ac:dyDescent="0.25">
      <c r="D278" s="142"/>
      <c r="E278" s="142"/>
      <c r="F278" s="140"/>
      <c r="G278" s="140"/>
    </row>
    <row r="279" spans="4:7" x14ac:dyDescent="0.25">
      <c r="D279" s="142"/>
      <c r="E279" s="142"/>
      <c r="F279" s="140"/>
      <c r="G279" s="140"/>
    </row>
    <row r="280" spans="4:7" x14ac:dyDescent="0.25">
      <c r="D280" s="142"/>
      <c r="E280" s="142"/>
      <c r="F280" s="140"/>
      <c r="G280" s="140"/>
    </row>
    <row r="281" spans="4:7" x14ac:dyDescent="0.25">
      <c r="D281" s="142"/>
      <c r="E281" s="142"/>
      <c r="F281" s="140"/>
      <c r="G281" s="140"/>
    </row>
    <row r="282" spans="4:7" x14ac:dyDescent="0.25">
      <c r="D282" s="142"/>
      <c r="E282" s="142"/>
      <c r="F282" s="140"/>
      <c r="G282" s="140"/>
    </row>
    <row r="283" spans="4:7" x14ac:dyDescent="0.25">
      <c r="D283" s="142"/>
      <c r="E283" s="142"/>
      <c r="F283" s="140"/>
      <c r="G283" s="140"/>
    </row>
    <row r="284" spans="4:7" x14ac:dyDescent="0.25">
      <c r="D284" s="142"/>
      <c r="E284" s="142"/>
      <c r="F284" s="140"/>
      <c r="G284" s="140"/>
    </row>
    <row r="285" spans="4:7" x14ac:dyDescent="0.25">
      <c r="D285" s="142"/>
      <c r="E285" s="142"/>
      <c r="F285" s="140"/>
      <c r="G285" s="140"/>
    </row>
    <row r="286" spans="4:7" x14ac:dyDescent="0.25">
      <c r="D286" s="142"/>
      <c r="E286" s="142"/>
      <c r="F286" s="140"/>
      <c r="G286" s="140"/>
    </row>
    <row r="287" spans="4:7" x14ac:dyDescent="0.25">
      <c r="D287" s="142"/>
      <c r="E287" s="142"/>
      <c r="F287" s="140"/>
      <c r="G287" s="140"/>
    </row>
    <row r="288" spans="4:7" x14ac:dyDescent="0.25">
      <c r="D288" s="142"/>
      <c r="E288" s="142"/>
      <c r="F288" s="140"/>
      <c r="G288" s="140"/>
    </row>
    <row r="289" spans="4:7" x14ac:dyDescent="0.25">
      <c r="D289" s="142"/>
      <c r="E289" s="142"/>
      <c r="F289" s="140"/>
      <c r="G289" s="140"/>
    </row>
    <row r="290" spans="4:7" x14ac:dyDescent="0.25">
      <c r="D290" s="142"/>
      <c r="E290" s="142"/>
      <c r="F290" s="140"/>
      <c r="G290" s="140"/>
    </row>
    <row r="291" spans="4:7" x14ac:dyDescent="0.25">
      <c r="D291" s="142"/>
      <c r="E291" s="142"/>
      <c r="F291" s="140"/>
      <c r="G291" s="140"/>
    </row>
    <row r="292" spans="4:7" x14ac:dyDescent="0.25">
      <c r="D292" s="142"/>
      <c r="E292" s="142"/>
      <c r="F292" s="140"/>
      <c r="G292" s="140"/>
    </row>
    <row r="293" spans="4:7" x14ac:dyDescent="0.25">
      <c r="D293" s="142"/>
      <c r="E293" s="142"/>
      <c r="F293" s="140"/>
      <c r="G293" s="140"/>
    </row>
    <row r="294" spans="4:7" x14ac:dyDescent="0.25">
      <c r="D294" s="142"/>
      <c r="E294" s="142"/>
      <c r="F294" s="140"/>
      <c r="G294" s="140"/>
    </row>
    <row r="295" spans="4:7" x14ac:dyDescent="0.25">
      <c r="D295" s="142"/>
      <c r="E295" s="142"/>
      <c r="F295" s="140"/>
      <c r="G295" s="140"/>
    </row>
    <row r="296" spans="4:7" x14ac:dyDescent="0.25">
      <c r="D296" s="142"/>
      <c r="E296" s="142"/>
      <c r="F296" s="140"/>
      <c r="G296" s="140"/>
    </row>
    <row r="297" spans="4:7" x14ac:dyDescent="0.25">
      <c r="D297" s="142"/>
      <c r="E297" s="142"/>
      <c r="F297" s="140"/>
      <c r="G297" s="140"/>
    </row>
    <row r="298" spans="4:7" x14ac:dyDescent="0.25">
      <c r="D298" s="142"/>
      <c r="E298" s="142"/>
      <c r="F298" s="140"/>
      <c r="G298" s="140"/>
    </row>
    <row r="299" spans="4:7" x14ac:dyDescent="0.25">
      <c r="D299" s="142"/>
      <c r="E299" s="142"/>
      <c r="F299" s="140"/>
      <c r="G299" s="140"/>
    </row>
    <row r="300" spans="4:7" x14ac:dyDescent="0.25">
      <c r="D300" s="142"/>
      <c r="E300" s="142"/>
      <c r="F300" s="140"/>
      <c r="G300" s="140"/>
    </row>
    <row r="301" spans="4:7" x14ac:dyDescent="0.25">
      <c r="D301" s="142"/>
      <c r="E301" s="142"/>
      <c r="F301" s="140"/>
      <c r="G301" s="140"/>
    </row>
    <row r="302" spans="4:7" x14ac:dyDescent="0.25">
      <c r="D302" s="142"/>
      <c r="E302" s="142"/>
      <c r="F302" s="140"/>
      <c r="G302" s="140"/>
    </row>
    <row r="303" spans="4:7" x14ac:dyDescent="0.25">
      <c r="D303" s="142"/>
      <c r="E303" s="142"/>
      <c r="F303" s="140"/>
      <c r="G303" s="140"/>
    </row>
    <row r="304" spans="4:7" x14ac:dyDescent="0.25">
      <c r="D304" s="142"/>
      <c r="E304" s="142"/>
      <c r="F304" s="140"/>
      <c r="G304" s="140"/>
    </row>
    <row r="305" spans="4:7" x14ac:dyDescent="0.25">
      <c r="D305" s="142"/>
      <c r="E305" s="142"/>
      <c r="F305" s="140"/>
      <c r="G305" s="140"/>
    </row>
    <row r="306" spans="4:7" x14ac:dyDescent="0.25">
      <c r="D306" s="142"/>
      <c r="E306" s="142"/>
      <c r="F306" s="140"/>
      <c r="G306" s="140"/>
    </row>
    <row r="307" spans="4:7" x14ac:dyDescent="0.25">
      <c r="D307" s="142"/>
      <c r="E307" s="142"/>
      <c r="F307" s="140"/>
      <c r="G307" s="140"/>
    </row>
    <row r="308" spans="4:7" x14ac:dyDescent="0.25">
      <c r="D308" s="142"/>
      <c r="E308" s="142"/>
      <c r="F308" s="140"/>
      <c r="G308" s="140"/>
    </row>
    <row r="309" spans="4:7" x14ac:dyDescent="0.25">
      <c r="D309" s="142"/>
      <c r="E309" s="142"/>
      <c r="F309" s="140"/>
      <c r="G309" s="140"/>
    </row>
    <row r="310" spans="4:7" x14ac:dyDescent="0.25">
      <c r="D310" s="142"/>
      <c r="E310" s="142"/>
      <c r="F310" s="140"/>
      <c r="G310" s="140"/>
    </row>
    <row r="311" spans="4:7" x14ac:dyDescent="0.25">
      <c r="D311" s="142"/>
      <c r="E311" s="142"/>
      <c r="F311" s="140"/>
      <c r="G311" s="140"/>
    </row>
    <row r="312" spans="4:7" x14ac:dyDescent="0.25">
      <c r="D312" s="142"/>
      <c r="E312" s="142"/>
      <c r="F312" s="140"/>
      <c r="G312" s="140"/>
    </row>
    <row r="313" spans="4:7" x14ac:dyDescent="0.25">
      <c r="D313" s="142"/>
      <c r="E313" s="142"/>
      <c r="F313" s="140"/>
      <c r="G313" s="140"/>
    </row>
    <row r="314" spans="4:7" x14ac:dyDescent="0.25">
      <c r="D314" s="142"/>
      <c r="E314" s="142"/>
      <c r="F314" s="140"/>
      <c r="G314" s="140"/>
    </row>
    <row r="315" spans="4:7" x14ac:dyDescent="0.25">
      <c r="D315" s="142"/>
      <c r="E315" s="142"/>
      <c r="F315" s="140"/>
      <c r="G315" s="140"/>
    </row>
    <row r="316" spans="4:7" x14ac:dyDescent="0.25">
      <c r="D316" s="142"/>
      <c r="E316" s="142"/>
      <c r="F316" s="140"/>
      <c r="G316" s="140"/>
    </row>
    <row r="317" spans="4:7" x14ac:dyDescent="0.25">
      <c r="D317" s="142"/>
      <c r="E317" s="142"/>
      <c r="F317" s="140"/>
      <c r="G317" s="140"/>
    </row>
    <row r="318" spans="4:7" x14ac:dyDescent="0.25">
      <c r="D318" s="142"/>
      <c r="E318" s="142"/>
      <c r="F318" s="140"/>
      <c r="G318" s="140"/>
    </row>
    <row r="319" spans="4:7" x14ac:dyDescent="0.25">
      <c r="D319" s="142"/>
      <c r="E319" s="142"/>
      <c r="F319" s="140"/>
      <c r="G319" s="140"/>
    </row>
    <row r="320" spans="4:7" x14ac:dyDescent="0.25">
      <c r="D320" s="142"/>
      <c r="E320" s="142"/>
      <c r="F320" s="140"/>
      <c r="G320" s="140"/>
    </row>
    <row r="321" spans="4:7" x14ac:dyDescent="0.25">
      <c r="D321" s="142"/>
      <c r="E321" s="142"/>
      <c r="F321" s="140"/>
      <c r="G321" s="140"/>
    </row>
    <row r="322" spans="4:7" x14ac:dyDescent="0.25">
      <c r="D322" s="142"/>
      <c r="E322" s="142"/>
      <c r="F322" s="140"/>
      <c r="G322" s="140"/>
    </row>
    <row r="323" spans="4:7" x14ac:dyDescent="0.25">
      <c r="D323" s="142"/>
      <c r="E323" s="142"/>
      <c r="F323" s="140"/>
      <c r="G323" s="140"/>
    </row>
    <row r="324" spans="4:7" x14ac:dyDescent="0.25">
      <c r="D324" s="142"/>
      <c r="E324" s="142"/>
      <c r="F324" s="140"/>
      <c r="G324" s="140"/>
    </row>
    <row r="325" spans="4:7" x14ac:dyDescent="0.25">
      <c r="D325" s="142"/>
      <c r="E325" s="142"/>
      <c r="F325" s="140"/>
      <c r="G325" s="140"/>
    </row>
    <row r="326" spans="4:7" x14ac:dyDescent="0.25">
      <c r="D326" s="142"/>
      <c r="E326" s="142"/>
      <c r="F326" s="140"/>
      <c r="G326" s="140"/>
    </row>
    <row r="327" spans="4:7" x14ac:dyDescent="0.25">
      <c r="D327" s="142"/>
      <c r="E327" s="142"/>
      <c r="F327" s="140"/>
      <c r="G327" s="140"/>
    </row>
    <row r="328" spans="4:7" x14ac:dyDescent="0.25">
      <c r="D328" s="142"/>
      <c r="E328" s="142"/>
      <c r="F328" s="140"/>
      <c r="G328" s="140"/>
    </row>
    <row r="329" spans="4:7" x14ac:dyDescent="0.25">
      <c r="D329" s="142"/>
      <c r="E329" s="142"/>
      <c r="F329" s="140"/>
      <c r="G329" s="140"/>
    </row>
    <row r="330" spans="4:7" x14ac:dyDescent="0.25">
      <c r="D330" s="142"/>
      <c r="E330" s="142"/>
      <c r="F330" s="140"/>
      <c r="G330" s="140"/>
    </row>
    <row r="331" spans="4:7" x14ac:dyDescent="0.25">
      <c r="D331" s="142"/>
      <c r="E331" s="142"/>
      <c r="F331" s="140"/>
      <c r="G331" s="140"/>
    </row>
    <row r="332" spans="4:7" x14ac:dyDescent="0.25">
      <c r="D332" s="142"/>
      <c r="E332" s="142"/>
      <c r="F332" s="140"/>
      <c r="G332" s="140"/>
    </row>
    <row r="333" spans="4:7" x14ac:dyDescent="0.25">
      <c r="D333" s="142"/>
      <c r="E333" s="69"/>
      <c r="F333" s="140"/>
      <c r="G333" s="140"/>
    </row>
    <row r="334" spans="4:7" x14ac:dyDescent="0.25">
      <c r="D334" s="142"/>
      <c r="E334" s="69"/>
      <c r="F334" s="140"/>
      <c r="G334" s="140"/>
    </row>
    <row r="335" spans="4:7" x14ac:dyDescent="0.25">
      <c r="D335" s="142"/>
      <c r="E335" s="69"/>
      <c r="F335" s="140"/>
      <c r="G335" s="140"/>
    </row>
    <row r="336" spans="4:7" x14ac:dyDescent="0.25">
      <c r="D336" s="142"/>
      <c r="E336" s="69"/>
      <c r="F336" s="140"/>
      <c r="G336" s="140"/>
    </row>
    <row r="337" spans="4:7" x14ac:dyDescent="0.25">
      <c r="D337" s="142"/>
      <c r="E337" s="69"/>
      <c r="F337" s="140"/>
      <c r="G337" s="140"/>
    </row>
    <row r="338" spans="4:7" x14ac:dyDescent="0.25">
      <c r="D338" s="142"/>
      <c r="E338" s="69"/>
      <c r="F338" s="140"/>
      <c r="G338" s="140"/>
    </row>
    <row r="339" spans="4:7" x14ac:dyDescent="0.25">
      <c r="D339" s="142"/>
      <c r="E339" s="69"/>
      <c r="F339" s="140"/>
      <c r="G339" s="140"/>
    </row>
    <row r="340" spans="4:7" x14ac:dyDescent="0.25">
      <c r="D340" s="142"/>
      <c r="E340" s="69"/>
      <c r="F340" s="140"/>
      <c r="G340" s="140"/>
    </row>
    <row r="341" spans="4:7" x14ac:dyDescent="0.25">
      <c r="D341" s="142"/>
      <c r="E341" s="69"/>
      <c r="F341" s="140"/>
      <c r="G341" s="140"/>
    </row>
    <row r="342" spans="4:7" x14ac:dyDescent="0.25">
      <c r="D342" s="142"/>
      <c r="E342" s="69"/>
      <c r="F342" s="140"/>
      <c r="G342" s="140"/>
    </row>
    <row r="343" spans="4:7" x14ac:dyDescent="0.25">
      <c r="D343" s="142"/>
      <c r="E343" s="69"/>
      <c r="F343" s="140"/>
      <c r="G343" s="140"/>
    </row>
    <row r="344" spans="4:7" x14ac:dyDescent="0.25">
      <c r="D344" s="142"/>
      <c r="E344" s="69"/>
      <c r="F344" s="140"/>
      <c r="G344" s="140"/>
    </row>
    <row r="345" spans="4:7" x14ac:dyDescent="0.25">
      <c r="D345" s="142"/>
      <c r="E345" s="69"/>
      <c r="F345" s="140"/>
      <c r="G345" s="140"/>
    </row>
    <row r="346" spans="4:7" x14ac:dyDescent="0.25">
      <c r="D346" s="142"/>
      <c r="E346" s="69"/>
      <c r="F346" s="140"/>
      <c r="G346" s="140"/>
    </row>
    <row r="347" spans="4:7" x14ac:dyDescent="0.25">
      <c r="D347" s="142"/>
      <c r="E347" s="69"/>
      <c r="F347" s="140"/>
      <c r="G347" s="140"/>
    </row>
    <row r="348" spans="4:7" x14ac:dyDescent="0.25">
      <c r="D348" s="142"/>
      <c r="E348" s="69"/>
      <c r="F348" s="140"/>
      <c r="G348" s="140"/>
    </row>
    <row r="349" spans="4:7" x14ac:dyDescent="0.25">
      <c r="D349" s="142"/>
      <c r="E349" s="69"/>
      <c r="F349" s="140"/>
      <c r="G349" s="140"/>
    </row>
    <row r="350" spans="4:7" x14ac:dyDescent="0.25">
      <c r="D350" s="142"/>
      <c r="E350" s="69"/>
      <c r="F350" s="140"/>
      <c r="G350" s="140"/>
    </row>
    <row r="351" spans="4:7" x14ac:dyDescent="0.25">
      <c r="D351" s="142"/>
      <c r="E351" s="69"/>
      <c r="F351" s="140"/>
      <c r="G351" s="140"/>
    </row>
    <row r="352" spans="4:7" x14ac:dyDescent="0.25">
      <c r="D352" s="142"/>
      <c r="E352" s="69"/>
      <c r="F352" s="140"/>
      <c r="G352" s="140"/>
    </row>
    <row r="353" spans="4:7" x14ac:dyDescent="0.25">
      <c r="D353" s="142"/>
      <c r="E353" s="69"/>
      <c r="F353" s="140"/>
      <c r="G353" s="140"/>
    </row>
    <row r="354" spans="4:7" x14ac:dyDescent="0.25">
      <c r="D354" s="142"/>
      <c r="E354" s="69"/>
      <c r="F354" s="140"/>
      <c r="G354" s="140"/>
    </row>
    <row r="355" spans="4:7" x14ac:dyDescent="0.25">
      <c r="D355" s="142"/>
      <c r="E355" s="69"/>
      <c r="F355" s="140"/>
      <c r="G355" s="140"/>
    </row>
    <row r="356" spans="4:7" x14ac:dyDescent="0.25">
      <c r="D356" s="142"/>
      <c r="E356" s="69"/>
      <c r="F356" s="140"/>
      <c r="G356" s="140"/>
    </row>
    <row r="357" spans="4:7" x14ac:dyDescent="0.25">
      <c r="D357" s="142"/>
      <c r="E357" s="69"/>
      <c r="F357" s="140"/>
      <c r="G357" s="140"/>
    </row>
    <row r="358" spans="4:7" x14ac:dyDescent="0.25">
      <c r="D358" s="142"/>
      <c r="E358" s="69"/>
      <c r="F358" s="140"/>
      <c r="G358" s="140"/>
    </row>
    <row r="359" spans="4:7" x14ac:dyDescent="0.25">
      <c r="D359" s="142"/>
      <c r="E359" s="69"/>
      <c r="F359" s="140"/>
      <c r="G359" s="140"/>
    </row>
    <row r="360" spans="4:7" x14ac:dyDescent="0.25">
      <c r="D360" s="142"/>
      <c r="E360" s="69"/>
      <c r="F360" s="140"/>
      <c r="G360" s="140"/>
    </row>
    <row r="361" spans="4:7" x14ac:dyDescent="0.25">
      <c r="D361" s="142"/>
      <c r="E361" s="69"/>
      <c r="F361" s="140"/>
      <c r="G361" s="140"/>
    </row>
    <row r="362" spans="4:7" x14ac:dyDescent="0.25">
      <c r="D362" s="142"/>
      <c r="E362" s="69"/>
      <c r="F362" s="140"/>
      <c r="G362" s="140"/>
    </row>
    <row r="363" spans="4:7" x14ac:dyDescent="0.25">
      <c r="D363" s="142"/>
      <c r="E363" s="69"/>
      <c r="F363" s="140"/>
      <c r="G363" s="140"/>
    </row>
    <row r="364" spans="4:7" x14ac:dyDescent="0.25">
      <c r="D364" s="142"/>
      <c r="E364" s="69"/>
      <c r="F364" s="140"/>
      <c r="G364" s="140"/>
    </row>
    <row r="365" spans="4:7" x14ac:dyDescent="0.25">
      <c r="D365" s="142"/>
      <c r="E365" s="69"/>
      <c r="F365" s="140"/>
      <c r="G365" s="140"/>
    </row>
    <row r="366" spans="4:7" x14ac:dyDescent="0.25">
      <c r="D366" s="142"/>
      <c r="E366" s="69"/>
      <c r="F366" s="140"/>
      <c r="G366" s="140"/>
    </row>
    <row r="367" spans="4:7" x14ac:dyDescent="0.25">
      <c r="D367" s="142"/>
      <c r="E367" s="69"/>
      <c r="F367" s="140"/>
      <c r="G367" s="140"/>
    </row>
    <row r="368" spans="4:7" x14ac:dyDescent="0.25">
      <c r="D368" s="142"/>
      <c r="E368" s="69"/>
      <c r="F368" s="140"/>
      <c r="G368" s="140"/>
    </row>
    <row r="369" spans="4:7" x14ac:dyDescent="0.25">
      <c r="D369" s="142"/>
      <c r="E369" s="142"/>
      <c r="F369" s="140"/>
      <c r="G369" s="140"/>
    </row>
    <row r="370" spans="4:7" x14ac:dyDescent="0.25">
      <c r="D370" s="142"/>
      <c r="E370" s="142"/>
      <c r="F370" s="140"/>
      <c r="G370" s="140"/>
    </row>
    <row r="373" spans="4:7" x14ac:dyDescent="0.25">
      <c r="D373" s="142"/>
      <c r="E373" s="142"/>
      <c r="F373" s="140"/>
      <c r="G373" s="140"/>
    </row>
    <row r="374" spans="4:7" x14ac:dyDescent="0.25">
      <c r="D374" s="142"/>
      <c r="E374" s="142"/>
      <c r="F374" s="140"/>
      <c r="G374" s="140"/>
    </row>
    <row r="375" spans="4:7" x14ac:dyDescent="0.25">
      <c r="D375" s="142"/>
      <c r="E375" s="142"/>
      <c r="F375" s="140"/>
      <c r="G375" s="140"/>
    </row>
    <row r="376" spans="4:7" x14ac:dyDescent="0.25">
      <c r="D376" s="142"/>
      <c r="E376" s="142"/>
      <c r="F376" s="140"/>
      <c r="G376" s="140"/>
    </row>
    <row r="377" spans="4:7" x14ac:dyDescent="0.25">
      <c r="D377" s="142"/>
      <c r="E377" s="142"/>
      <c r="F377" s="140"/>
      <c r="G377" s="140"/>
    </row>
    <row r="378" spans="4:7" x14ac:dyDescent="0.25">
      <c r="D378" s="142"/>
      <c r="E378" s="142"/>
      <c r="F378" s="140"/>
      <c r="G378" s="140"/>
    </row>
    <row r="379" spans="4:7" x14ac:dyDescent="0.25">
      <c r="D379" s="142"/>
      <c r="E379" s="142"/>
      <c r="F379" s="140"/>
      <c r="G379" s="140"/>
    </row>
    <row r="380" spans="4:7" x14ac:dyDescent="0.25">
      <c r="D380" s="142"/>
      <c r="E380" s="142"/>
      <c r="F380" s="140"/>
      <c r="G380" s="140"/>
    </row>
    <row r="381" spans="4:7" x14ac:dyDescent="0.25">
      <c r="D381" s="142"/>
      <c r="E381" s="142"/>
      <c r="F381" s="140"/>
      <c r="G381" s="140"/>
    </row>
    <row r="382" spans="4:7" x14ac:dyDescent="0.25">
      <c r="D382" s="142"/>
      <c r="E382" s="142"/>
      <c r="F382" s="140"/>
      <c r="G382" s="140"/>
    </row>
    <row r="384" spans="4:7" x14ac:dyDescent="0.25">
      <c r="D384" s="142"/>
      <c r="E384" s="142"/>
      <c r="F384" s="140"/>
      <c r="G384" s="140"/>
    </row>
    <row r="385" spans="4:8" x14ac:dyDescent="0.25">
      <c r="D385" s="142"/>
      <c r="E385" s="142"/>
      <c r="F385" s="140"/>
      <c r="G385" s="140"/>
    </row>
    <row r="393" spans="4:8" x14ac:dyDescent="0.25">
      <c r="H393" s="1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3"/>
  <sheetViews>
    <sheetView topLeftCell="B1" workbookViewId="0">
      <selection activeCell="G2" sqref="G2"/>
    </sheetView>
  </sheetViews>
  <sheetFormatPr defaultColWidth="8.85546875" defaultRowHeight="15" x14ac:dyDescent="0.25"/>
  <cols>
    <col min="1" max="1" width="8.85546875" style="127"/>
    <col min="2" max="2" width="16.7109375" style="127" customWidth="1"/>
    <col min="3" max="3" width="18.7109375" style="127" bestFit="1" customWidth="1"/>
    <col min="4" max="4" width="33.28515625" style="127" customWidth="1"/>
    <col min="5" max="5" width="30.7109375" style="127" customWidth="1"/>
    <col min="6" max="6" width="23" style="127" customWidth="1"/>
    <col min="7" max="7" width="31.5703125" style="127" customWidth="1"/>
    <col min="8" max="16384" width="8.85546875" style="127"/>
  </cols>
  <sheetData>
    <row r="1" spans="2:11" ht="34.15" customHeight="1" x14ac:dyDescent="0.25">
      <c r="E1" s="128" t="s">
        <v>2</v>
      </c>
      <c r="F1" s="129" t="s">
        <v>3</v>
      </c>
      <c r="G1" s="129" t="s">
        <v>4</v>
      </c>
    </row>
    <row r="2" spans="2:11" x14ac:dyDescent="0.25">
      <c r="B2" s="127" t="s">
        <v>50</v>
      </c>
      <c r="F2" s="134">
        <f>107939-SUM(F7:F141)+SUM(F142:F19943)</f>
        <v>116930</v>
      </c>
      <c r="G2" s="134">
        <f>109835-SUM(G7:G141)+SUM(G142:G19943)</f>
        <v>120110</v>
      </c>
      <c r="I2" s="189"/>
      <c r="J2" s="189">
        <v>17</v>
      </c>
      <c r="K2" s="189">
        <v>22</v>
      </c>
    </row>
    <row r="3" spans="2:11" x14ac:dyDescent="0.25">
      <c r="F3" s="4"/>
      <c r="G3" s="134"/>
      <c r="I3" s="189" t="s">
        <v>21</v>
      </c>
      <c r="J3" s="192">
        <f>SUM(F7:F141)</f>
        <v>40726</v>
      </c>
      <c r="K3" s="192">
        <f>SUM(G7:G141)</f>
        <v>40730</v>
      </c>
    </row>
    <row r="4" spans="2:11" x14ac:dyDescent="0.25">
      <c r="E4" s="127" t="s">
        <v>15</v>
      </c>
      <c r="F4" s="134">
        <v>107553</v>
      </c>
      <c r="G4" s="134">
        <v>118436</v>
      </c>
      <c r="I4" s="189" t="s">
        <v>23</v>
      </c>
      <c r="J4" s="192">
        <f>SUM(F142:F1576)</f>
        <v>49717</v>
      </c>
      <c r="K4" s="192">
        <f>SUM(G142:G1876)</f>
        <v>51005</v>
      </c>
    </row>
    <row r="5" spans="2:11" x14ac:dyDescent="0.25">
      <c r="E5" s="127" t="s">
        <v>16</v>
      </c>
      <c r="F5" s="134">
        <v>131453</v>
      </c>
      <c r="G5" s="134">
        <v>127026</v>
      </c>
      <c r="J5" s="207">
        <f>J4-J3</f>
        <v>8991</v>
      </c>
      <c r="K5" s="207">
        <f>K4-K3</f>
        <v>10275</v>
      </c>
    </row>
    <row r="6" spans="2:11" x14ac:dyDescent="0.25">
      <c r="C6" s="127" t="s">
        <v>24</v>
      </c>
      <c r="F6" s="134"/>
      <c r="G6" s="134"/>
    </row>
    <row r="7" spans="2:11" x14ac:dyDescent="0.25">
      <c r="B7" s="127" t="s">
        <v>21</v>
      </c>
      <c r="C7" s="127" t="s">
        <v>43</v>
      </c>
      <c r="D7" s="133"/>
      <c r="E7" s="133"/>
      <c r="F7" s="131"/>
      <c r="G7" s="131"/>
    </row>
    <row r="8" spans="2:11" x14ac:dyDescent="0.25">
      <c r="D8" s="133" t="s">
        <v>52</v>
      </c>
      <c r="E8" s="133">
        <v>4106801</v>
      </c>
      <c r="F8" s="131">
        <v>280</v>
      </c>
      <c r="G8" s="131">
        <v>279</v>
      </c>
    </row>
    <row r="9" spans="2:11" x14ac:dyDescent="0.25">
      <c r="D9" s="133" t="s">
        <v>52</v>
      </c>
      <c r="E9" s="133">
        <v>4106802</v>
      </c>
      <c r="F9" s="131">
        <v>177</v>
      </c>
      <c r="G9" s="131">
        <v>175</v>
      </c>
    </row>
    <row r="10" spans="2:11" x14ac:dyDescent="0.25">
      <c r="D10" s="133" t="s">
        <v>52</v>
      </c>
      <c r="E10" s="133">
        <v>4106803</v>
      </c>
      <c r="F10" s="131">
        <v>456</v>
      </c>
      <c r="G10" s="131">
        <v>448</v>
      </c>
    </row>
    <row r="11" spans="2:11" x14ac:dyDescent="0.25">
      <c r="D11" s="133" t="s">
        <v>52</v>
      </c>
      <c r="E11" s="133">
        <v>4106804</v>
      </c>
      <c r="F11" s="131">
        <v>411</v>
      </c>
      <c r="G11" s="131">
        <v>404</v>
      </c>
    </row>
    <row r="12" spans="2:11" x14ac:dyDescent="0.25">
      <c r="D12" s="133" t="s">
        <v>52</v>
      </c>
      <c r="E12" s="133">
        <v>4106805</v>
      </c>
      <c r="F12" s="131">
        <v>182</v>
      </c>
      <c r="G12" s="131">
        <v>184</v>
      </c>
    </row>
    <row r="13" spans="2:11" x14ac:dyDescent="0.25">
      <c r="D13" s="133" t="s">
        <v>52</v>
      </c>
      <c r="E13" s="133">
        <v>4106806</v>
      </c>
      <c r="F13" s="131">
        <v>13</v>
      </c>
      <c r="G13" s="131">
        <v>11</v>
      </c>
    </row>
    <row r="14" spans="2:11" x14ac:dyDescent="0.25">
      <c r="D14" s="133" t="s">
        <v>52</v>
      </c>
      <c r="E14" s="133">
        <v>4106807</v>
      </c>
      <c r="F14" s="131">
        <v>240</v>
      </c>
      <c r="G14" s="131">
        <v>248</v>
      </c>
    </row>
    <row r="15" spans="2:11" x14ac:dyDescent="0.25">
      <c r="D15" s="133" t="s">
        <v>52</v>
      </c>
      <c r="E15" s="133">
        <v>4106808</v>
      </c>
      <c r="F15" s="131">
        <v>174</v>
      </c>
      <c r="G15" s="131">
        <v>178</v>
      </c>
    </row>
    <row r="16" spans="2:11" x14ac:dyDescent="0.25">
      <c r="D16" s="133" t="s">
        <v>52</v>
      </c>
      <c r="E16" s="133">
        <v>4106809</v>
      </c>
      <c r="F16" s="131">
        <v>277</v>
      </c>
      <c r="G16" s="131">
        <v>285</v>
      </c>
    </row>
    <row r="17" spans="4:8" x14ac:dyDescent="0.25">
      <c r="D17" s="133" t="s">
        <v>52</v>
      </c>
      <c r="E17" s="133">
        <v>4106810</v>
      </c>
      <c r="F17" s="131">
        <v>457</v>
      </c>
      <c r="G17" s="131">
        <v>464</v>
      </c>
    </row>
    <row r="18" spans="4:8" x14ac:dyDescent="0.25">
      <c r="D18" s="133" t="s">
        <v>52</v>
      </c>
      <c r="E18" s="133">
        <v>4106811</v>
      </c>
      <c r="F18" s="131">
        <v>415</v>
      </c>
      <c r="G18" s="131">
        <v>414</v>
      </c>
    </row>
    <row r="19" spans="4:8" x14ac:dyDescent="0.25">
      <c r="D19" s="133" t="s">
        <v>52</v>
      </c>
      <c r="E19" s="133">
        <v>4106812</v>
      </c>
      <c r="F19" s="131">
        <v>271</v>
      </c>
      <c r="G19" s="131">
        <v>279</v>
      </c>
    </row>
    <row r="20" spans="4:8" x14ac:dyDescent="0.25">
      <c r="D20" s="133" t="s">
        <v>52</v>
      </c>
      <c r="E20" s="133">
        <v>4106813</v>
      </c>
      <c r="F20" s="131">
        <v>462</v>
      </c>
      <c r="G20" s="131">
        <v>469</v>
      </c>
    </row>
    <row r="21" spans="4:8" x14ac:dyDescent="0.25">
      <c r="D21" s="133" t="s">
        <v>52</v>
      </c>
      <c r="E21" s="133">
        <v>4106814</v>
      </c>
      <c r="F21" s="131">
        <v>280</v>
      </c>
      <c r="G21" s="131">
        <v>289</v>
      </c>
    </row>
    <row r="22" spans="4:8" x14ac:dyDescent="0.25">
      <c r="D22" s="133" t="s">
        <v>52</v>
      </c>
      <c r="E22" s="133">
        <v>4106815</v>
      </c>
      <c r="F22" s="131">
        <v>331</v>
      </c>
      <c r="G22" s="131">
        <v>355</v>
      </c>
    </row>
    <row r="23" spans="4:8" x14ac:dyDescent="0.25">
      <c r="D23" s="133" t="s">
        <v>52</v>
      </c>
      <c r="E23" s="133">
        <v>4106816</v>
      </c>
      <c r="F23" s="131">
        <v>228</v>
      </c>
      <c r="G23" s="131">
        <v>229</v>
      </c>
    </row>
    <row r="24" spans="4:8" x14ac:dyDescent="0.25">
      <c r="D24" s="133" t="s">
        <v>52</v>
      </c>
      <c r="E24" s="133">
        <v>4106817</v>
      </c>
      <c r="F24" s="131">
        <v>315</v>
      </c>
      <c r="G24" s="131">
        <v>310</v>
      </c>
      <c r="H24" s="132"/>
    </row>
    <row r="25" spans="4:8" x14ac:dyDescent="0.25">
      <c r="D25" s="133" t="s">
        <v>52</v>
      </c>
      <c r="E25" s="133">
        <v>4106818</v>
      </c>
      <c r="F25" s="131">
        <v>423</v>
      </c>
      <c r="G25" s="131">
        <v>422</v>
      </c>
      <c r="H25" s="132"/>
    </row>
    <row r="26" spans="4:8" x14ac:dyDescent="0.25">
      <c r="D26" s="133" t="s">
        <v>52</v>
      </c>
      <c r="E26" s="133">
        <v>4106819</v>
      </c>
      <c r="F26" s="131">
        <v>281</v>
      </c>
      <c r="G26" s="131">
        <v>286</v>
      </c>
      <c r="H26" s="132"/>
    </row>
    <row r="27" spans="4:8" x14ac:dyDescent="0.25">
      <c r="D27" s="133" t="s">
        <v>52</v>
      </c>
      <c r="E27" s="133">
        <v>4106820</v>
      </c>
      <c r="F27" s="131">
        <v>300</v>
      </c>
      <c r="G27" s="131">
        <v>314</v>
      </c>
      <c r="H27" s="132"/>
    </row>
    <row r="28" spans="4:8" x14ac:dyDescent="0.25">
      <c r="D28" s="133" t="s">
        <v>52</v>
      </c>
      <c r="E28" s="133">
        <v>4106821</v>
      </c>
      <c r="F28" s="131">
        <v>331</v>
      </c>
      <c r="G28" s="131">
        <v>325</v>
      </c>
      <c r="H28" s="132"/>
    </row>
    <row r="29" spans="4:8" x14ac:dyDescent="0.25">
      <c r="D29" s="133" t="s">
        <v>52</v>
      </c>
      <c r="E29" s="133">
        <v>4106822</v>
      </c>
      <c r="F29" s="131">
        <v>340</v>
      </c>
      <c r="G29" s="131">
        <v>356</v>
      </c>
      <c r="H29" s="132"/>
    </row>
    <row r="30" spans="4:8" x14ac:dyDescent="0.25">
      <c r="D30" s="133" t="s">
        <v>52</v>
      </c>
      <c r="E30" s="133">
        <v>4106823</v>
      </c>
      <c r="F30" s="131">
        <v>244</v>
      </c>
      <c r="G30" s="131">
        <v>256</v>
      </c>
      <c r="H30" s="132"/>
    </row>
    <row r="31" spans="4:8" x14ac:dyDescent="0.25">
      <c r="D31" s="133" t="s">
        <v>52</v>
      </c>
      <c r="E31" s="133">
        <v>4106824</v>
      </c>
      <c r="F31" s="131">
        <v>425</v>
      </c>
      <c r="G31" s="131">
        <v>432</v>
      </c>
      <c r="H31" s="132"/>
    </row>
    <row r="32" spans="4:8" x14ac:dyDescent="0.25">
      <c r="D32" s="133" t="s">
        <v>52</v>
      </c>
      <c r="E32" s="133">
        <v>4106825</v>
      </c>
      <c r="F32" s="131">
        <v>353</v>
      </c>
      <c r="G32" s="131">
        <v>350</v>
      </c>
      <c r="H32" s="132"/>
    </row>
    <row r="33" spans="4:8" x14ac:dyDescent="0.25">
      <c r="D33" s="133" t="s">
        <v>52</v>
      </c>
      <c r="E33" s="133">
        <v>4106826</v>
      </c>
      <c r="F33" s="131">
        <v>316</v>
      </c>
      <c r="G33" s="131">
        <v>336</v>
      </c>
      <c r="H33" s="132"/>
    </row>
    <row r="34" spans="4:8" x14ac:dyDescent="0.25">
      <c r="D34" s="133" t="s">
        <v>52</v>
      </c>
      <c r="E34" s="133">
        <v>4106827</v>
      </c>
      <c r="F34" s="131">
        <v>413</v>
      </c>
      <c r="G34" s="131">
        <v>407</v>
      </c>
      <c r="H34" s="132"/>
    </row>
    <row r="35" spans="4:8" x14ac:dyDescent="0.25">
      <c r="D35" s="133" t="s">
        <v>52</v>
      </c>
      <c r="E35" s="133">
        <v>4106828</v>
      </c>
      <c r="F35" s="131">
        <v>376</v>
      </c>
      <c r="G35" s="131">
        <v>375</v>
      </c>
      <c r="H35" s="132"/>
    </row>
    <row r="36" spans="4:8" x14ac:dyDescent="0.25">
      <c r="D36" s="133" t="s">
        <v>52</v>
      </c>
      <c r="E36" s="133">
        <v>4106829</v>
      </c>
      <c r="F36" s="131">
        <v>379</v>
      </c>
      <c r="G36" s="131">
        <v>371</v>
      </c>
      <c r="H36" s="132"/>
    </row>
    <row r="37" spans="4:8" x14ac:dyDescent="0.25">
      <c r="D37" s="133" t="s">
        <v>52</v>
      </c>
      <c r="E37" s="133">
        <v>4106830</v>
      </c>
      <c r="F37" s="131">
        <v>514</v>
      </c>
      <c r="G37" s="131">
        <v>527</v>
      </c>
      <c r="H37" s="132"/>
    </row>
    <row r="38" spans="4:8" x14ac:dyDescent="0.25">
      <c r="D38" s="133" t="s">
        <v>52</v>
      </c>
      <c r="E38" s="133">
        <v>4106831</v>
      </c>
      <c r="F38" s="131">
        <v>389</v>
      </c>
      <c r="G38" s="131">
        <v>392</v>
      </c>
      <c r="H38" s="132"/>
    </row>
    <row r="39" spans="4:8" x14ac:dyDescent="0.25">
      <c r="D39" s="133" t="s">
        <v>52</v>
      </c>
      <c r="E39" s="133">
        <v>4106832</v>
      </c>
      <c r="F39" s="131">
        <v>259</v>
      </c>
      <c r="G39" s="131">
        <v>262</v>
      </c>
    </row>
    <row r="40" spans="4:8" x14ac:dyDescent="0.25">
      <c r="D40" s="133" t="s">
        <v>52</v>
      </c>
      <c r="E40" s="133">
        <v>4106833</v>
      </c>
      <c r="F40" s="131">
        <v>282</v>
      </c>
      <c r="G40" s="131">
        <v>277</v>
      </c>
    </row>
    <row r="41" spans="4:8" x14ac:dyDescent="0.25">
      <c r="D41" s="133" t="s">
        <v>52</v>
      </c>
      <c r="E41" s="133">
        <v>4106834</v>
      </c>
      <c r="F41" s="131">
        <v>307</v>
      </c>
      <c r="G41" s="131">
        <v>304</v>
      </c>
    </row>
    <row r="42" spans="4:8" x14ac:dyDescent="0.25">
      <c r="D42" s="133" t="s">
        <v>52</v>
      </c>
      <c r="E42" s="133">
        <v>4106835</v>
      </c>
      <c r="F42" s="131">
        <v>321</v>
      </c>
      <c r="G42" s="131">
        <v>364</v>
      </c>
    </row>
    <row r="43" spans="4:8" x14ac:dyDescent="0.25">
      <c r="D43" s="133" t="s">
        <v>53</v>
      </c>
      <c r="E43" s="133">
        <v>4106902</v>
      </c>
      <c r="F43" s="131">
        <v>305</v>
      </c>
      <c r="G43" s="131">
        <v>305</v>
      </c>
    </row>
    <row r="44" spans="4:8" x14ac:dyDescent="0.25">
      <c r="D44" s="133" t="s">
        <v>53</v>
      </c>
      <c r="E44" s="133">
        <v>4106903</v>
      </c>
      <c r="F44" s="131">
        <v>267</v>
      </c>
      <c r="G44" s="131">
        <v>267</v>
      </c>
    </row>
    <row r="45" spans="4:8" x14ac:dyDescent="0.25">
      <c r="D45" s="133" t="s">
        <v>53</v>
      </c>
      <c r="E45" s="133">
        <v>4106904</v>
      </c>
      <c r="F45" s="131">
        <v>348</v>
      </c>
      <c r="G45" s="131">
        <v>349</v>
      </c>
    </row>
    <row r="46" spans="4:8" x14ac:dyDescent="0.25">
      <c r="D46" s="133" t="s">
        <v>53</v>
      </c>
      <c r="E46" s="133">
        <v>4106905</v>
      </c>
      <c r="F46" s="131">
        <v>218</v>
      </c>
      <c r="G46" s="131">
        <v>229</v>
      </c>
    </row>
    <row r="47" spans="4:8" x14ac:dyDescent="0.25">
      <c r="D47" s="133" t="s">
        <v>53</v>
      </c>
      <c r="E47" s="133">
        <v>4106906</v>
      </c>
      <c r="F47" s="131">
        <v>366</v>
      </c>
      <c r="G47" s="131">
        <v>366</v>
      </c>
    </row>
    <row r="48" spans="4:8" x14ac:dyDescent="0.25">
      <c r="D48" s="133" t="s">
        <v>53</v>
      </c>
      <c r="E48" s="133">
        <v>4106907</v>
      </c>
      <c r="F48" s="131">
        <v>321</v>
      </c>
      <c r="G48" s="131">
        <v>323</v>
      </c>
    </row>
    <row r="49" spans="4:7" x14ac:dyDescent="0.25">
      <c r="D49" s="133" t="s">
        <v>53</v>
      </c>
      <c r="E49" s="133">
        <v>4106908</v>
      </c>
      <c r="F49" s="131">
        <v>268</v>
      </c>
      <c r="G49" s="131">
        <v>260</v>
      </c>
    </row>
    <row r="50" spans="4:7" x14ac:dyDescent="0.25">
      <c r="D50" s="133" t="s">
        <v>53</v>
      </c>
      <c r="E50" s="133">
        <v>4106909</v>
      </c>
      <c r="F50" s="131">
        <v>272</v>
      </c>
      <c r="G50" s="131">
        <v>272</v>
      </c>
    </row>
    <row r="51" spans="4:7" x14ac:dyDescent="0.25">
      <c r="D51" s="133" t="s">
        <v>53</v>
      </c>
      <c r="E51" s="133">
        <v>4106910</v>
      </c>
      <c r="F51" s="131">
        <v>389</v>
      </c>
      <c r="G51" s="131">
        <v>408</v>
      </c>
    </row>
    <row r="52" spans="4:7" x14ac:dyDescent="0.25">
      <c r="D52" s="133" t="s">
        <v>53</v>
      </c>
      <c r="E52" s="133">
        <v>4106911</v>
      </c>
      <c r="F52" s="131">
        <v>292</v>
      </c>
      <c r="G52" s="131">
        <v>292</v>
      </c>
    </row>
    <row r="53" spans="4:7" x14ac:dyDescent="0.25">
      <c r="D53" s="133" t="s">
        <v>53</v>
      </c>
      <c r="E53" s="133">
        <v>4106912</v>
      </c>
      <c r="F53" s="131">
        <v>370</v>
      </c>
      <c r="G53" s="131">
        <v>370</v>
      </c>
    </row>
    <row r="54" spans="4:7" x14ac:dyDescent="0.25">
      <c r="D54" s="133" t="s">
        <v>53</v>
      </c>
      <c r="E54" s="133">
        <v>4106913</v>
      </c>
      <c r="F54" s="131">
        <v>209</v>
      </c>
      <c r="G54" s="131">
        <v>204</v>
      </c>
    </row>
    <row r="55" spans="4:7" x14ac:dyDescent="0.25">
      <c r="D55" s="133" t="s">
        <v>53</v>
      </c>
      <c r="E55" s="133">
        <v>4106914</v>
      </c>
      <c r="F55" s="131">
        <v>412</v>
      </c>
      <c r="G55" s="131">
        <v>407</v>
      </c>
    </row>
    <row r="56" spans="4:7" x14ac:dyDescent="0.25">
      <c r="D56" s="133" t="s">
        <v>53</v>
      </c>
      <c r="E56" s="133">
        <v>4106915</v>
      </c>
      <c r="F56" s="131">
        <v>284</v>
      </c>
      <c r="G56" s="131">
        <v>302</v>
      </c>
    </row>
    <row r="57" spans="4:7" x14ac:dyDescent="0.25">
      <c r="D57" s="133" t="s">
        <v>53</v>
      </c>
      <c r="E57" s="133">
        <v>4106916</v>
      </c>
      <c r="F57" s="131">
        <v>227</v>
      </c>
      <c r="G57" s="131">
        <v>223</v>
      </c>
    </row>
    <row r="58" spans="4:7" x14ac:dyDescent="0.25">
      <c r="D58" s="133" t="s">
        <v>53</v>
      </c>
      <c r="E58" s="133">
        <v>4106917</v>
      </c>
      <c r="F58" s="131">
        <v>350</v>
      </c>
      <c r="G58" s="131">
        <v>320</v>
      </c>
    </row>
    <row r="59" spans="4:7" x14ac:dyDescent="0.25">
      <c r="D59" s="133" t="s">
        <v>53</v>
      </c>
      <c r="E59" s="133">
        <v>4106918</v>
      </c>
      <c r="F59" s="131">
        <v>423</v>
      </c>
      <c r="G59" s="131">
        <v>425</v>
      </c>
    </row>
    <row r="60" spans="4:7" x14ac:dyDescent="0.25">
      <c r="D60" s="133" t="s">
        <v>53</v>
      </c>
      <c r="E60" s="133">
        <v>4106919</v>
      </c>
      <c r="F60" s="131">
        <v>424</v>
      </c>
      <c r="G60" s="131">
        <v>416</v>
      </c>
    </row>
    <row r="61" spans="4:7" x14ac:dyDescent="0.25">
      <c r="D61" s="133" t="s">
        <v>53</v>
      </c>
      <c r="E61" s="133">
        <v>4106920</v>
      </c>
      <c r="F61" s="131">
        <v>227</v>
      </c>
      <c r="G61" s="131">
        <v>224</v>
      </c>
    </row>
    <row r="62" spans="4:7" x14ac:dyDescent="0.25">
      <c r="D62" s="133" t="s">
        <v>53</v>
      </c>
      <c r="E62" s="133">
        <v>4106921</v>
      </c>
      <c r="F62" s="131">
        <v>283</v>
      </c>
      <c r="G62" s="131">
        <v>280</v>
      </c>
    </row>
    <row r="63" spans="4:7" x14ac:dyDescent="0.25">
      <c r="D63" s="133" t="s">
        <v>53</v>
      </c>
      <c r="E63" s="133">
        <v>4106922</v>
      </c>
      <c r="F63" s="131">
        <v>410</v>
      </c>
      <c r="G63" s="131">
        <v>412</v>
      </c>
    </row>
    <row r="64" spans="4:7" x14ac:dyDescent="0.25">
      <c r="D64" s="133" t="s">
        <v>53</v>
      </c>
      <c r="E64" s="133">
        <v>4106923</v>
      </c>
      <c r="F64" s="131">
        <v>455</v>
      </c>
      <c r="G64" s="131">
        <v>469</v>
      </c>
    </row>
    <row r="65" spans="3:7" x14ac:dyDescent="0.25">
      <c r="D65" s="133" t="s">
        <v>53</v>
      </c>
      <c r="E65" s="133">
        <v>4106924</v>
      </c>
      <c r="F65" s="131">
        <v>202</v>
      </c>
      <c r="G65" s="131">
        <v>188</v>
      </c>
    </row>
    <row r="66" spans="3:7" x14ac:dyDescent="0.25">
      <c r="D66" s="133" t="s">
        <v>53</v>
      </c>
      <c r="E66" s="133">
        <v>4106925</v>
      </c>
      <c r="F66" s="131">
        <v>444</v>
      </c>
      <c r="G66" s="131">
        <v>444</v>
      </c>
    </row>
    <row r="67" spans="3:7" x14ac:dyDescent="0.25">
      <c r="D67" s="133" t="s">
        <v>53</v>
      </c>
      <c r="E67" s="133">
        <v>4106926</v>
      </c>
      <c r="F67" s="131">
        <v>331</v>
      </c>
      <c r="G67" s="131">
        <v>326</v>
      </c>
    </row>
    <row r="68" spans="3:7" x14ac:dyDescent="0.25">
      <c r="D68" s="133" t="s">
        <v>53</v>
      </c>
      <c r="E68" s="133">
        <v>4106927</v>
      </c>
      <c r="F68" s="131">
        <v>378</v>
      </c>
      <c r="G68" s="131">
        <v>398</v>
      </c>
    </row>
    <row r="69" spans="3:7" x14ac:dyDescent="0.25">
      <c r="D69" s="133" t="s">
        <v>53</v>
      </c>
      <c r="E69" s="133">
        <v>4106928</v>
      </c>
      <c r="F69" s="131">
        <v>238</v>
      </c>
      <c r="G69" s="131">
        <v>237</v>
      </c>
    </row>
    <row r="70" spans="3:7" x14ac:dyDescent="0.25">
      <c r="D70" s="133" t="s">
        <v>53</v>
      </c>
      <c r="E70" s="133">
        <v>4106930</v>
      </c>
      <c r="F70" s="131">
        <v>274</v>
      </c>
      <c r="G70" s="131">
        <v>269</v>
      </c>
    </row>
    <row r="71" spans="3:7" x14ac:dyDescent="0.25">
      <c r="D71" s="133" t="s">
        <v>53</v>
      </c>
      <c r="E71" s="133">
        <v>4106932</v>
      </c>
      <c r="F71" s="131">
        <v>2</v>
      </c>
      <c r="G71" s="131">
        <v>2</v>
      </c>
    </row>
    <row r="72" spans="3:7" x14ac:dyDescent="0.25">
      <c r="D72" s="133" t="s">
        <v>53</v>
      </c>
      <c r="E72" s="133">
        <v>4106933</v>
      </c>
      <c r="F72" s="131">
        <v>212</v>
      </c>
      <c r="G72" s="131">
        <v>207</v>
      </c>
    </row>
    <row r="73" spans="3:7" x14ac:dyDescent="0.25">
      <c r="D73" s="133" t="s">
        <v>53</v>
      </c>
      <c r="E73" s="133">
        <v>4106934</v>
      </c>
      <c r="F73" s="131">
        <v>304</v>
      </c>
      <c r="G73" s="131">
        <v>289</v>
      </c>
    </row>
    <row r="74" spans="3:7" x14ac:dyDescent="0.25">
      <c r="D74" s="133" t="s">
        <v>53</v>
      </c>
      <c r="E74" s="133">
        <v>4106935</v>
      </c>
      <c r="F74" s="131">
        <v>261</v>
      </c>
      <c r="G74" s="131">
        <v>276</v>
      </c>
    </row>
    <row r="75" spans="3:7" x14ac:dyDescent="0.25">
      <c r="D75" s="133" t="s">
        <v>53</v>
      </c>
      <c r="E75" s="133">
        <v>4106936</v>
      </c>
      <c r="F75" s="131">
        <v>306</v>
      </c>
      <c r="G75" s="131">
        <v>314</v>
      </c>
    </row>
    <row r="76" spans="3:7" x14ac:dyDescent="0.25">
      <c r="D76" s="133" t="s">
        <v>53</v>
      </c>
      <c r="E76" s="133">
        <v>4106937</v>
      </c>
      <c r="F76" s="131">
        <v>381</v>
      </c>
      <c r="G76" s="131">
        <v>379</v>
      </c>
    </row>
    <row r="77" spans="3:7" x14ac:dyDescent="0.25">
      <c r="D77" s="133" t="s">
        <v>53</v>
      </c>
      <c r="E77" s="133">
        <v>4106938</v>
      </c>
      <c r="F77" s="131">
        <v>239</v>
      </c>
      <c r="G77" s="131">
        <v>235</v>
      </c>
    </row>
    <row r="78" spans="3:7" x14ac:dyDescent="0.25">
      <c r="D78" s="133" t="s">
        <v>53</v>
      </c>
      <c r="E78" s="133">
        <v>4106939</v>
      </c>
      <c r="F78" s="131">
        <v>294</v>
      </c>
      <c r="G78" s="131">
        <v>296</v>
      </c>
    </row>
    <row r="79" spans="3:7" s="211" customFormat="1" x14ac:dyDescent="0.25">
      <c r="C79" s="200"/>
      <c r="D79" s="202" t="s">
        <v>51</v>
      </c>
      <c r="E79" s="202">
        <v>4106501</v>
      </c>
      <c r="F79" s="201">
        <v>141</v>
      </c>
      <c r="G79" s="201">
        <v>151</v>
      </c>
    </row>
    <row r="80" spans="3:7" s="211" customFormat="1" x14ac:dyDescent="0.25">
      <c r="C80" s="200"/>
      <c r="D80" s="202" t="s">
        <v>51</v>
      </c>
      <c r="E80" s="202">
        <v>4106502</v>
      </c>
      <c r="F80" s="201">
        <v>322</v>
      </c>
      <c r="G80" s="201">
        <v>318</v>
      </c>
    </row>
    <row r="81" spans="3:7" s="211" customFormat="1" x14ac:dyDescent="0.25">
      <c r="C81" s="200"/>
      <c r="D81" s="202" t="s">
        <v>51</v>
      </c>
      <c r="E81" s="202">
        <v>4106503</v>
      </c>
      <c r="F81" s="201">
        <v>370</v>
      </c>
      <c r="G81" s="201">
        <v>384</v>
      </c>
    </row>
    <row r="82" spans="3:7" s="211" customFormat="1" x14ac:dyDescent="0.25">
      <c r="C82" s="200"/>
      <c r="D82" s="202" t="s">
        <v>51</v>
      </c>
      <c r="E82" s="202">
        <v>4106504</v>
      </c>
      <c r="F82" s="201">
        <v>309</v>
      </c>
      <c r="G82" s="201">
        <v>316</v>
      </c>
    </row>
    <row r="83" spans="3:7" s="211" customFormat="1" x14ac:dyDescent="0.25">
      <c r="C83" s="200"/>
      <c r="D83" s="202" t="s">
        <v>51</v>
      </c>
      <c r="E83" s="202">
        <v>4106505</v>
      </c>
      <c r="F83" s="201">
        <v>336</v>
      </c>
      <c r="G83" s="201">
        <v>332</v>
      </c>
    </row>
    <row r="84" spans="3:7" s="211" customFormat="1" x14ac:dyDescent="0.25">
      <c r="C84" s="200"/>
      <c r="D84" s="202" t="s">
        <v>51</v>
      </c>
      <c r="E84" s="202">
        <v>4106513</v>
      </c>
      <c r="F84" s="201">
        <v>20</v>
      </c>
      <c r="G84" s="201">
        <v>16</v>
      </c>
    </row>
    <row r="85" spans="3:7" s="211" customFormat="1" x14ac:dyDescent="0.25">
      <c r="D85" s="213" t="s">
        <v>77</v>
      </c>
      <c r="E85" s="211">
        <v>4106701</v>
      </c>
      <c r="F85" s="212">
        <v>329</v>
      </c>
      <c r="G85" s="212">
        <v>316</v>
      </c>
    </row>
    <row r="86" spans="3:7" s="211" customFormat="1" x14ac:dyDescent="0.25">
      <c r="D86" s="213" t="s">
        <v>77</v>
      </c>
      <c r="E86" s="211">
        <v>4106702</v>
      </c>
      <c r="F86" s="212">
        <v>435</v>
      </c>
      <c r="G86" s="212">
        <v>446</v>
      </c>
    </row>
    <row r="87" spans="3:7" s="211" customFormat="1" x14ac:dyDescent="0.25">
      <c r="D87" s="213" t="s">
        <v>77</v>
      </c>
      <c r="E87" s="211">
        <v>4106703</v>
      </c>
      <c r="F87" s="212">
        <v>197</v>
      </c>
      <c r="G87" s="212">
        <v>206</v>
      </c>
    </row>
    <row r="88" spans="3:7" s="211" customFormat="1" x14ac:dyDescent="0.25">
      <c r="D88" s="213" t="s">
        <v>77</v>
      </c>
      <c r="E88" s="211">
        <v>4106709</v>
      </c>
      <c r="F88" s="212">
        <v>332</v>
      </c>
      <c r="G88" s="212">
        <v>328</v>
      </c>
    </row>
    <row r="89" spans="3:7" s="211" customFormat="1" x14ac:dyDescent="0.25">
      <c r="D89" s="213" t="s">
        <v>77</v>
      </c>
      <c r="E89" s="211">
        <v>4106710</v>
      </c>
      <c r="F89" s="212">
        <v>443</v>
      </c>
      <c r="G89" s="212">
        <v>438</v>
      </c>
    </row>
    <row r="90" spans="3:7" s="211" customFormat="1" x14ac:dyDescent="0.25">
      <c r="D90" s="213" t="s">
        <v>77</v>
      </c>
      <c r="E90" s="211">
        <v>4106712</v>
      </c>
      <c r="F90" s="212">
        <v>344</v>
      </c>
      <c r="G90" s="212">
        <v>337</v>
      </c>
    </row>
    <row r="91" spans="3:7" s="211" customFormat="1" x14ac:dyDescent="0.25">
      <c r="D91" s="213" t="s">
        <v>77</v>
      </c>
      <c r="E91" s="211">
        <v>4106713</v>
      </c>
      <c r="F91" s="212">
        <v>390</v>
      </c>
      <c r="G91" s="212">
        <v>414</v>
      </c>
    </row>
    <row r="92" spans="3:7" s="211" customFormat="1" x14ac:dyDescent="0.25">
      <c r="D92" s="213" t="s">
        <v>77</v>
      </c>
      <c r="E92" s="211">
        <v>4106714</v>
      </c>
      <c r="F92" s="212">
        <v>520</v>
      </c>
      <c r="G92" s="212">
        <v>514</v>
      </c>
    </row>
    <row r="93" spans="3:7" s="211" customFormat="1" x14ac:dyDescent="0.25">
      <c r="D93" s="213" t="s">
        <v>77</v>
      </c>
      <c r="E93" s="211">
        <v>4106720</v>
      </c>
      <c r="F93" s="212">
        <v>260</v>
      </c>
      <c r="G93" s="212">
        <v>264</v>
      </c>
    </row>
    <row r="94" spans="3:7" s="211" customFormat="1" x14ac:dyDescent="0.25">
      <c r="D94" s="213" t="s">
        <v>77</v>
      </c>
      <c r="E94" s="211">
        <v>4106721</v>
      </c>
      <c r="F94" s="212">
        <v>370</v>
      </c>
      <c r="G94" s="212">
        <v>370</v>
      </c>
    </row>
    <row r="95" spans="3:7" s="211" customFormat="1" x14ac:dyDescent="0.25">
      <c r="D95" s="213" t="s">
        <v>77</v>
      </c>
      <c r="E95" s="211">
        <v>4106722</v>
      </c>
      <c r="F95" s="212">
        <v>479</v>
      </c>
      <c r="G95" s="212">
        <v>500</v>
      </c>
    </row>
    <row r="96" spans="3:7" x14ac:dyDescent="0.25">
      <c r="C96" s="127" t="s">
        <v>55</v>
      </c>
      <c r="D96" s="150" t="s">
        <v>57</v>
      </c>
      <c r="E96" s="150">
        <v>4107101</v>
      </c>
      <c r="F96" s="149">
        <v>261</v>
      </c>
      <c r="G96" s="149">
        <v>256</v>
      </c>
    </row>
    <row r="97" spans="2:8" x14ac:dyDescent="0.25">
      <c r="D97" s="150" t="s">
        <v>57</v>
      </c>
      <c r="E97" s="150">
        <v>4107102</v>
      </c>
      <c r="F97" s="149">
        <v>368</v>
      </c>
      <c r="G97" s="149">
        <v>365</v>
      </c>
    </row>
    <row r="98" spans="2:8" x14ac:dyDescent="0.25">
      <c r="D98" s="150" t="s">
        <v>57</v>
      </c>
      <c r="E98" s="150">
        <v>4107103</v>
      </c>
      <c r="F98" s="149">
        <v>266</v>
      </c>
      <c r="G98" s="149">
        <v>281</v>
      </c>
    </row>
    <row r="99" spans="2:8" x14ac:dyDescent="0.25">
      <c r="D99" s="150" t="s">
        <v>57</v>
      </c>
      <c r="E99" s="150">
        <v>4107104</v>
      </c>
      <c r="F99" s="149">
        <v>241</v>
      </c>
      <c r="G99" s="149">
        <v>234</v>
      </c>
    </row>
    <row r="100" spans="2:8" x14ac:dyDescent="0.25">
      <c r="D100" s="150" t="s">
        <v>57</v>
      </c>
      <c r="E100" s="150">
        <v>4107105</v>
      </c>
      <c r="F100" s="149">
        <v>411</v>
      </c>
      <c r="G100" s="149">
        <v>426</v>
      </c>
    </row>
    <row r="101" spans="2:8" x14ac:dyDescent="0.25">
      <c r="D101" s="150" t="s">
        <v>57</v>
      </c>
      <c r="E101" s="150">
        <v>4107106</v>
      </c>
      <c r="F101" s="149">
        <v>289</v>
      </c>
      <c r="G101" s="149">
        <v>285</v>
      </c>
    </row>
    <row r="102" spans="2:8" x14ac:dyDescent="0.25">
      <c r="D102" s="150" t="s">
        <v>57</v>
      </c>
      <c r="E102" s="150">
        <v>4107107</v>
      </c>
      <c r="F102" s="149">
        <v>308</v>
      </c>
      <c r="G102" s="149">
        <v>302</v>
      </c>
      <c r="H102" s="132"/>
    </row>
    <row r="103" spans="2:8" x14ac:dyDescent="0.25">
      <c r="D103" s="150" t="s">
        <v>57</v>
      </c>
      <c r="E103" s="150">
        <v>4107108</v>
      </c>
      <c r="F103" s="149">
        <v>290</v>
      </c>
      <c r="G103" s="149">
        <v>282</v>
      </c>
    </row>
    <row r="104" spans="2:8" x14ac:dyDescent="0.25">
      <c r="D104" s="150" t="s">
        <v>57</v>
      </c>
      <c r="E104" s="150">
        <v>4107109</v>
      </c>
      <c r="F104" s="149">
        <v>329</v>
      </c>
      <c r="G104" s="149">
        <v>336</v>
      </c>
    </row>
    <row r="105" spans="2:8" x14ac:dyDescent="0.25">
      <c r="D105" s="150" t="s">
        <v>57</v>
      </c>
      <c r="E105" s="150">
        <v>4107110</v>
      </c>
      <c r="F105" s="149">
        <v>419</v>
      </c>
      <c r="G105" s="149">
        <v>401</v>
      </c>
    </row>
    <row r="106" spans="2:8" x14ac:dyDescent="0.25">
      <c r="D106" s="150" t="s">
        <v>57</v>
      </c>
      <c r="E106" s="150">
        <v>4107111</v>
      </c>
      <c r="F106" s="149">
        <v>135</v>
      </c>
      <c r="G106" s="149">
        <v>135</v>
      </c>
    </row>
    <row r="107" spans="2:8" x14ac:dyDescent="0.25">
      <c r="D107" s="150" t="s">
        <v>57</v>
      </c>
      <c r="E107" s="150">
        <v>4107112</v>
      </c>
      <c r="F107" s="149">
        <v>331</v>
      </c>
      <c r="G107" s="149">
        <v>322</v>
      </c>
    </row>
    <row r="108" spans="2:8" x14ac:dyDescent="0.25">
      <c r="D108" s="150" t="s">
        <v>57</v>
      </c>
      <c r="E108" s="150">
        <v>4107113</v>
      </c>
      <c r="F108" s="149">
        <v>320</v>
      </c>
      <c r="G108" s="149">
        <v>314</v>
      </c>
    </row>
    <row r="109" spans="2:8" x14ac:dyDescent="0.25">
      <c r="D109" s="150" t="s">
        <v>57</v>
      </c>
      <c r="E109" s="150">
        <v>4107114</v>
      </c>
      <c r="F109" s="149">
        <v>345</v>
      </c>
      <c r="G109" s="149">
        <v>325</v>
      </c>
    </row>
    <row r="110" spans="2:8" x14ac:dyDescent="0.25">
      <c r="B110" s="69"/>
      <c r="D110" s="150" t="s">
        <v>57</v>
      </c>
      <c r="E110" s="150">
        <v>4107115</v>
      </c>
      <c r="F110" s="149">
        <v>396</v>
      </c>
      <c r="G110" s="149">
        <v>347</v>
      </c>
    </row>
    <row r="111" spans="2:8" x14ac:dyDescent="0.25">
      <c r="B111" s="69"/>
      <c r="D111" s="150" t="s">
        <v>57</v>
      </c>
      <c r="E111" s="150">
        <v>4107116</v>
      </c>
      <c r="F111" s="149">
        <v>324</v>
      </c>
      <c r="G111" s="149">
        <v>318</v>
      </c>
      <c r="H111" s="132"/>
    </row>
    <row r="112" spans="2:8" x14ac:dyDescent="0.25">
      <c r="B112" s="69"/>
      <c r="D112" s="150" t="s">
        <v>57</v>
      </c>
      <c r="E112" s="150">
        <v>4107117</v>
      </c>
      <c r="F112" s="149">
        <v>218</v>
      </c>
      <c r="G112" s="149">
        <v>207</v>
      </c>
      <c r="H112" s="132"/>
    </row>
    <row r="113" spans="2:8" x14ac:dyDescent="0.25">
      <c r="B113" s="69"/>
      <c r="D113" s="150" t="s">
        <v>57</v>
      </c>
      <c r="E113" s="150">
        <v>4107118</v>
      </c>
      <c r="F113" s="149">
        <v>267</v>
      </c>
      <c r="G113" s="149">
        <v>264</v>
      </c>
      <c r="H113" s="132"/>
    </row>
    <row r="114" spans="2:8" x14ac:dyDescent="0.25">
      <c r="B114" s="69"/>
      <c r="D114" s="150" t="s">
        <v>57</v>
      </c>
      <c r="E114" s="150">
        <v>4107119</v>
      </c>
      <c r="F114" s="149">
        <v>273</v>
      </c>
      <c r="G114" s="149">
        <v>266</v>
      </c>
      <c r="H114" s="132"/>
    </row>
    <row r="115" spans="2:8" x14ac:dyDescent="0.25">
      <c r="B115" s="69"/>
      <c r="D115" s="150" t="s">
        <v>57</v>
      </c>
      <c r="E115" s="150">
        <v>4107120</v>
      </c>
      <c r="F115" s="149">
        <v>326</v>
      </c>
      <c r="G115" s="149">
        <v>323</v>
      </c>
      <c r="H115" s="132"/>
    </row>
    <row r="116" spans="2:8" x14ac:dyDescent="0.25">
      <c r="B116" s="69"/>
      <c r="D116" s="150" t="s">
        <v>57</v>
      </c>
      <c r="E116" s="150">
        <v>4107121</v>
      </c>
      <c r="F116" s="149">
        <v>287</v>
      </c>
      <c r="G116" s="149">
        <v>297</v>
      </c>
      <c r="H116" s="132"/>
    </row>
    <row r="117" spans="2:8" x14ac:dyDescent="0.25">
      <c r="B117" s="69"/>
      <c r="D117" s="150" t="s">
        <v>57</v>
      </c>
      <c r="E117" s="150">
        <v>4107122</v>
      </c>
      <c r="F117" s="149">
        <v>409</v>
      </c>
      <c r="G117" s="149">
        <v>392</v>
      </c>
      <c r="H117" s="132"/>
    </row>
    <row r="118" spans="2:8" x14ac:dyDescent="0.25">
      <c r="D118" s="150" t="s">
        <v>57</v>
      </c>
      <c r="E118" s="150">
        <v>4107123</v>
      </c>
      <c r="F118" s="149">
        <v>442</v>
      </c>
      <c r="G118" s="149">
        <v>432</v>
      </c>
      <c r="H118" s="132"/>
    </row>
    <row r="119" spans="2:8" x14ac:dyDescent="0.25">
      <c r="D119" s="150" t="s">
        <v>57</v>
      </c>
      <c r="E119" s="150">
        <v>4107124</v>
      </c>
      <c r="F119" s="149">
        <v>320</v>
      </c>
      <c r="G119" s="149">
        <v>318</v>
      </c>
      <c r="H119" s="132"/>
    </row>
    <row r="120" spans="2:8" x14ac:dyDescent="0.25">
      <c r="D120" s="150" t="s">
        <v>57</v>
      </c>
      <c r="E120" s="150">
        <v>4107125</v>
      </c>
      <c r="F120" s="149">
        <v>142</v>
      </c>
      <c r="G120" s="149">
        <v>142</v>
      </c>
      <c r="H120" s="132"/>
    </row>
    <row r="121" spans="2:8" x14ac:dyDescent="0.25">
      <c r="D121" s="150" t="s">
        <v>57</v>
      </c>
      <c r="E121" s="150">
        <v>4107126</v>
      </c>
      <c r="F121" s="149">
        <v>285</v>
      </c>
      <c r="G121" s="149">
        <v>283</v>
      </c>
      <c r="H121" s="132"/>
    </row>
    <row r="122" spans="2:8" x14ac:dyDescent="0.25">
      <c r="D122" s="150" t="s">
        <v>57</v>
      </c>
      <c r="E122" s="150">
        <v>4107127</v>
      </c>
      <c r="F122" s="149">
        <v>114</v>
      </c>
      <c r="G122" s="149">
        <v>113</v>
      </c>
      <c r="H122" s="132"/>
    </row>
    <row r="123" spans="2:8" x14ac:dyDescent="0.25">
      <c r="D123" s="150" t="s">
        <v>57</v>
      </c>
      <c r="E123" s="150">
        <v>4107128</v>
      </c>
      <c r="F123" s="149">
        <v>283</v>
      </c>
      <c r="G123" s="149">
        <v>282</v>
      </c>
    </row>
    <row r="124" spans="2:8" x14ac:dyDescent="0.25">
      <c r="D124" s="150" t="s">
        <v>57</v>
      </c>
      <c r="E124" s="150">
        <v>4107129</v>
      </c>
      <c r="F124" s="149">
        <v>132</v>
      </c>
      <c r="G124" s="149">
        <v>121</v>
      </c>
    </row>
    <row r="125" spans="2:8" x14ac:dyDescent="0.25">
      <c r="D125" s="150" t="s">
        <v>57</v>
      </c>
      <c r="E125" s="150">
        <v>4107130</v>
      </c>
      <c r="F125" s="149">
        <v>0</v>
      </c>
      <c r="G125" s="149">
        <v>0</v>
      </c>
    </row>
    <row r="126" spans="2:8" x14ac:dyDescent="0.25">
      <c r="D126" s="150" t="s">
        <v>57</v>
      </c>
      <c r="E126" s="150">
        <v>4107131</v>
      </c>
      <c r="F126" s="149">
        <v>246</v>
      </c>
      <c r="G126" s="149">
        <v>245</v>
      </c>
    </row>
    <row r="127" spans="2:8" x14ac:dyDescent="0.25">
      <c r="D127" s="150" t="s">
        <v>54</v>
      </c>
      <c r="E127" s="150">
        <v>4108017</v>
      </c>
      <c r="F127" s="149">
        <v>242</v>
      </c>
      <c r="G127" s="149">
        <v>240</v>
      </c>
    </row>
    <row r="128" spans="2:8" x14ac:dyDescent="0.25">
      <c r="D128" s="150" t="s">
        <v>54</v>
      </c>
      <c r="E128" s="150">
        <v>4108018</v>
      </c>
      <c r="F128" s="149">
        <v>240</v>
      </c>
      <c r="G128" s="149">
        <v>240</v>
      </c>
    </row>
    <row r="129" spans="2:7" x14ac:dyDescent="0.25">
      <c r="D129" s="150" t="s">
        <v>54</v>
      </c>
      <c r="E129" s="150">
        <v>4108020</v>
      </c>
      <c r="F129" s="149">
        <v>444</v>
      </c>
      <c r="G129" s="149">
        <v>442</v>
      </c>
    </row>
    <row r="130" spans="2:7" x14ac:dyDescent="0.25">
      <c r="D130" s="150" t="s">
        <v>54</v>
      </c>
      <c r="E130" s="150">
        <v>4108026</v>
      </c>
      <c r="F130" s="149">
        <v>275</v>
      </c>
      <c r="G130" s="149">
        <v>273</v>
      </c>
    </row>
    <row r="131" spans="2:7" x14ac:dyDescent="0.25">
      <c r="D131" s="150" t="s">
        <v>54</v>
      </c>
      <c r="E131" s="150">
        <v>4108030</v>
      </c>
      <c r="F131" s="149">
        <v>254</v>
      </c>
      <c r="G131" s="149">
        <v>257</v>
      </c>
    </row>
    <row r="132" spans="2:7" x14ac:dyDescent="0.25">
      <c r="D132" s="150" t="s">
        <v>58</v>
      </c>
      <c r="E132" s="150">
        <v>4108101</v>
      </c>
      <c r="F132" s="149">
        <v>0</v>
      </c>
      <c r="G132" s="149">
        <v>0</v>
      </c>
    </row>
    <row r="133" spans="2:7" x14ac:dyDescent="0.25">
      <c r="D133" s="150" t="s">
        <v>59</v>
      </c>
      <c r="E133" s="150">
        <v>4107705</v>
      </c>
      <c r="F133" s="149">
        <v>344</v>
      </c>
      <c r="G133" s="149">
        <v>341</v>
      </c>
    </row>
    <row r="134" spans="2:7" x14ac:dyDescent="0.25">
      <c r="D134" s="150" t="s">
        <v>59</v>
      </c>
      <c r="E134" s="150">
        <v>4107706</v>
      </c>
      <c r="F134" s="149">
        <v>262</v>
      </c>
      <c r="G134" s="149">
        <v>253</v>
      </c>
    </row>
    <row r="135" spans="2:7" x14ac:dyDescent="0.25">
      <c r="D135" s="150" t="s">
        <v>59</v>
      </c>
      <c r="E135" s="150">
        <v>4107707</v>
      </c>
      <c r="F135" s="149">
        <v>262</v>
      </c>
      <c r="G135" s="149">
        <v>258</v>
      </c>
    </row>
    <row r="136" spans="2:7" x14ac:dyDescent="0.25">
      <c r="D136" s="150" t="s">
        <v>59</v>
      </c>
      <c r="E136" s="150">
        <v>4107708</v>
      </c>
      <c r="F136" s="149">
        <v>270</v>
      </c>
      <c r="G136" s="149">
        <v>264</v>
      </c>
    </row>
    <row r="137" spans="2:7" x14ac:dyDescent="0.25">
      <c r="D137" s="150" t="s">
        <v>59</v>
      </c>
      <c r="E137" s="150">
        <v>4107709</v>
      </c>
      <c r="F137" s="149">
        <v>283</v>
      </c>
      <c r="G137" s="149">
        <v>280</v>
      </c>
    </row>
    <row r="138" spans="2:7" x14ac:dyDescent="0.25">
      <c r="D138" s="150" t="s">
        <v>59</v>
      </c>
      <c r="E138" s="150">
        <v>4107710</v>
      </c>
      <c r="F138" s="149">
        <v>459</v>
      </c>
      <c r="G138" s="149">
        <v>452</v>
      </c>
    </row>
    <row r="139" spans="2:7" x14ac:dyDescent="0.25">
      <c r="D139" s="150" t="s">
        <v>59</v>
      </c>
      <c r="E139" s="150">
        <v>4107711</v>
      </c>
      <c r="F139" s="149">
        <v>363</v>
      </c>
      <c r="G139" s="149">
        <v>359</v>
      </c>
    </row>
    <row r="140" spans="2:7" x14ac:dyDescent="0.25">
      <c r="D140" s="150" t="s">
        <v>59</v>
      </c>
      <c r="E140" s="150">
        <v>4107712</v>
      </c>
      <c r="F140" s="149">
        <v>0</v>
      </c>
      <c r="G140" s="149">
        <v>0</v>
      </c>
    </row>
    <row r="141" spans="2:7" x14ac:dyDescent="0.25">
      <c r="D141" s="150" t="s">
        <v>59</v>
      </c>
      <c r="E141" s="150">
        <v>4107713</v>
      </c>
      <c r="F141" s="149">
        <v>446</v>
      </c>
      <c r="G141" s="149">
        <v>447</v>
      </c>
    </row>
    <row r="142" spans="2:7" x14ac:dyDescent="0.25">
      <c r="B142" s="127" t="s">
        <v>23</v>
      </c>
      <c r="C142" s="127" t="s">
        <v>60</v>
      </c>
      <c r="D142" s="153" t="s">
        <v>61</v>
      </c>
      <c r="E142" s="153">
        <v>4105801</v>
      </c>
      <c r="F142" s="152">
        <v>484</v>
      </c>
      <c r="G142" s="152">
        <v>518</v>
      </c>
    </row>
    <row r="143" spans="2:7" x14ac:dyDescent="0.25">
      <c r="D143" s="153" t="s">
        <v>61</v>
      </c>
      <c r="E143" s="153">
        <v>4105802</v>
      </c>
      <c r="F143" s="152">
        <v>404</v>
      </c>
      <c r="G143" s="152">
        <v>429</v>
      </c>
    </row>
    <row r="144" spans="2:7" x14ac:dyDescent="0.25">
      <c r="D144" s="153" t="s">
        <v>61</v>
      </c>
      <c r="E144" s="153">
        <v>4105803</v>
      </c>
      <c r="F144" s="152">
        <v>422</v>
      </c>
      <c r="G144" s="152">
        <v>422</v>
      </c>
    </row>
    <row r="145" spans="3:7" x14ac:dyDescent="0.25">
      <c r="D145" s="153" t="s">
        <v>61</v>
      </c>
      <c r="E145" s="153">
        <v>4105804</v>
      </c>
      <c r="F145" s="152">
        <v>276</v>
      </c>
      <c r="G145" s="152">
        <v>269</v>
      </c>
    </row>
    <row r="146" spans="3:7" x14ac:dyDescent="0.25">
      <c r="D146" s="153" t="s">
        <v>61</v>
      </c>
      <c r="E146" s="153">
        <v>4105805</v>
      </c>
      <c r="F146" s="152">
        <v>258</v>
      </c>
      <c r="G146" s="152">
        <v>257</v>
      </c>
    </row>
    <row r="147" spans="3:7" x14ac:dyDescent="0.25">
      <c r="D147" s="153" t="s">
        <v>61</v>
      </c>
      <c r="E147" s="153">
        <v>4105806</v>
      </c>
      <c r="F147" s="152">
        <v>274</v>
      </c>
      <c r="G147" s="152">
        <v>271</v>
      </c>
    </row>
    <row r="148" spans="3:7" x14ac:dyDescent="0.25">
      <c r="D148" s="153" t="s">
        <v>61</v>
      </c>
      <c r="E148" s="153">
        <v>4105807</v>
      </c>
      <c r="F148" s="152">
        <v>244</v>
      </c>
      <c r="G148" s="152">
        <v>241</v>
      </c>
    </row>
    <row r="149" spans="3:7" x14ac:dyDescent="0.25">
      <c r="D149" s="153" t="s">
        <v>61</v>
      </c>
      <c r="E149" s="153">
        <v>4105808</v>
      </c>
      <c r="F149" s="152">
        <v>385</v>
      </c>
      <c r="G149" s="152">
        <v>384</v>
      </c>
    </row>
    <row r="150" spans="3:7" x14ac:dyDescent="0.25">
      <c r="D150" s="153" t="s">
        <v>61</v>
      </c>
      <c r="E150" s="153">
        <v>4105809</v>
      </c>
      <c r="F150" s="152">
        <v>229</v>
      </c>
      <c r="G150" s="152">
        <v>221</v>
      </c>
    </row>
    <row r="151" spans="3:7" x14ac:dyDescent="0.25">
      <c r="D151" s="153" t="s">
        <v>61</v>
      </c>
      <c r="E151" s="153">
        <v>4105810</v>
      </c>
      <c r="F151" s="152">
        <v>265</v>
      </c>
      <c r="G151" s="152">
        <v>272</v>
      </c>
    </row>
    <row r="152" spans="3:7" x14ac:dyDescent="0.25">
      <c r="D152" s="153" t="s">
        <v>61</v>
      </c>
      <c r="E152" s="153">
        <v>4105811</v>
      </c>
      <c r="F152" s="152">
        <v>222</v>
      </c>
      <c r="G152" s="152">
        <v>221</v>
      </c>
    </row>
    <row r="153" spans="3:7" x14ac:dyDescent="0.25">
      <c r="D153" s="153" t="s">
        <v>61</v>
      </c>
      <c r="E153" s="153">
        <v>4105812</v>
      </c>
      <c r="F153" s="152">
        <v>299</v>
      </c>
      <c r="G153" s="152">
        <v>303</v>
      </c>
    </row>
    <row r="154" spans="3:7" x14ac:dyDescent="0.25">
      <c r="D154" s="153" t="s">
        <v>61</v>
      </c>
      <c r="E154" s="153">
        <v>4105813</v>
      </c>
      <c r="F154" s="152">
        <v>352</v>
      </c>
      <c r="G154" s="152">
        <v>343</v>
      </c>
    </row>
    <row r="155" spans="3:7" x14ac:dyDescent="0.25">
      <c r="D155" s="153" t="s">
        <v>61</v>
      </c>
      <c r="E155" s="153">
        <v>4105814</v>
      </c>
      <c r="F155" s="152">
        <v>470</v>
      </c>
      <c r="G155" s="152">
        <v>497</v>
      </c>
    </row>
    <row r="156" spans="3:7" x14ac:dyDescent="0.25">
      <c r="D156" s="153" t="s">
        <v>61</v>
      </c>
      <c r="E156" s="153">
        <v>4105815</v>
      </c>
      <c r="F156" s="152">
        <v>417</v>
      </c>
      <c r="G156" s="152">
        <v>428</v>
      </c>
    </row>
    <row r="157" spans="3:7" x14ac:dyDescent="0.25">
      <c r="C157" s="91"/>
      <c r="D157" s="153" t="s">
        <v>61</v>
      </c>
      <c r="E157" s="153">
        <v>4105816</v>
      </c>
      <c r="F157" s="152">
        <v>270</v>
      </c>
      <c r="G157" s="152">
        <v>300</v>
      </c>
    </row>
    <row r="158" spans="3:7" x14ac:dyDescent="0.25">
      <c r="C158" s="91"/>
      <c r="D158" s="153" t="s">
        <v>61</v>
      </c>
      <c r="E158" s="153">
        <v>4105817</v>
      </c>
      <c r="F158" s="152">
        <v>374</v>
      </c>
      <c r="G158" s="152">
        <v>416</v>
      </c>
    </row>
    <row r="159" spans="3:7" x14ac:dyDescent="0.25">
      <c r="C159" s="91"/>
      <c r="D159" s="153" t="s">
        <v>61</v>
      </c>
      <c r="E159" s="153">
        <v>4105818</v>
      </c>
      <c r="F159" s="152">
        <v>409</v>
      </c>
      <c r="G159" s="152">
        <v>409</v>
      </c>
    </row>
    <row r="160" spans="3:7" x14ac:dyDescent="0.25">
      <c r="C160" s="91"/>
      <c r="D160" s="153" t="s">
        <v>61</v>
      </c>
      <c r="E160" s="153">
        <v>4105819</v>
      </c>
      <c r="F160" s="152">
        <v>467</v>
      </c>
      <c r="G160" s="152">
        <v>513</v>
      </c>
    </row>
    <row r="161" spans="3:9" x14ac:dyDescent="0.25">
      <c r="C161" s="91"/>
      <c r="D161" s="153" t="s">
        <v>61</v>
      </c>
      <c r="E161" s="153">
        <v>4105820</v>
      </c>
      <c r="F161" s="152">
        <v>16</v>
      </c>
      <c r="G161" s="152">
        <v>19</v>
      </c>
      <c r="H161" s="70"/>
      <c r="I161" s="70"/>
    </row>
    <row r="162" spans="3:9" x14ac:dyDescent="0.25">
      <c r="C162" s="91"/>
      <c r="D162" s="153" t="s">
        <v>61</v>
      </c>
      <c r="E162" s="153">
        <v>4105821</v>
      </c>
      <c r="F162" s="152">
        <v>270</v>
      </c>
      <c r="G162" s="152">
        <v>281</v>
      </c>
      <c r="H162" s="70"/>
      <c r="I162" s="70"/>
    </row>
    <row r="163" spans="3:9" x14ac:dyDescent="0.25">
      <c r="C163" s="91"/>
      <c r="D163" s="153" t="s">
        <v>61</v>
      </c>
      <c r="E163" s="153">
        <v>4105822</v>
      </c>
      <c r="F163" s="152">
        <v>250</v>
      </c>
      <c r="G163" s="152">
        <v>256</v>
      </c>
      <c r="H163" s="70"/>
      <c r="I163" s="70"/>
    </row>
    <row r="164" spans="3:9" x14ac:dyDescent="0.25">
      <c r="C164" s="91"/>
      <c r="D164" s="153" t="s">
        <v>61</v>
      </c>
      <c r="E164" s="153">
        <v>4105823</v>
      </c>
      <c r="F164" s="152">
        <v>228</v>
      </c>
      <c r="G164" s="152">
        <v>259</v>
      </c>
      <c r="H164" s="70"/>
      <c r="I164" s="70"/>
    </row>
    <row r="165" spans="3:9" x14ac:dyDescent="0.25">
      <c r="C165" s="91"/>
      <c r="D165" s="153" t="s">
        <v>61</v>
      </c>
      <c r="E165" s="153">
        <v>4105824</v>
      </c>
      <c r="F165" s="152">
        <v>387</v>
      </c>
      <c r="G165" s="152">
        <v>415</v>
      </c>
      <c r="H165" s="70"/>
      <c r="I165" s="70"/>
    </row>
    <row r="166" spans="3:9" x14ac:dyDescent="0.25">
      <c r="C166" s="91"/>
      <c r="D166" s="153" t="s">
        <v>61</v>
      </c>
      <c r="E166" s="153">
        <v>4105825</v>
      </c>
      <c r="F166" s="152">
        <v>384</v>
      </c>
      <c r="G166" s="152">
        <v>400</v>
      </c>
      <c r="H166" s="70"/>
      <c r="I166" s="70"/>
    </row>
    <row r="167" spans="3:9" x14ac:dyDescent="0.25">
      <c r="C167" s="130"/>
      <c r="D167" s="153" t="s">
        <v>61</v>
      </c>
      <c r="E167" s="153">
        <v>4105826</v>
      </c>
      <c r="F167" s="152">
        <v>2</v>
      </c>
      <c r="G167" s="152">
        <v>2</v>
      </c>
      <c r="H167" s="70"/>
      <c r="I167" s="70"/>
    </row>
    <row r="168" spans="3:9" x14ac:dyDescent="0.25">
      <c r="C168" s="130"/>
      <c r="D168" s="153" t="s">
        <v>61</v>
      </c>
      <c r="E168" s="153">
        <v>4105827</v>
      </c>
      <c r="F168" s="152">
        <v>203</v>
      </c>
      <c r="G168" s="152">
        <v>208</v>
      </c>
      <c r="H168" s="70"/>
      <c r="I168" s="70"/>
    </row>
    <row r="169" spans="3:9" x14ac:dyDescent="0.25">
      <c r="C169" s="130"/>
      <c r="D169" s="153" t="s">
        <v>61</v>
      </c>
      <c r="E169" s="153">
        <v>4105828</v>
      </c>
      <c r="F169" s="152">
        <v>280</v>
      </c>
      <c r="G169" s="152">
        <v>274</v>
      </c>
      <c r="H169" s="70"/>
      <c r="I169" s="70"/>
    </row>
    <row r="170" spans="3:9" x14ac:dyDescent="0.25">
      <c r="C170" s="130"/>
      <c r="D170" s="153" t="s">
        <v>61</v>
      </c>
      <c r="E170" s="153">
        <v>4105829</v>
      </c>
      <c r="F170" s="152">
        <v>310</v>
      </c>
      <c r="G170" s="152">
        <v>331</v>
      </c>
      <c r="H170" s="70"/>
      <c r="I170" s="70"/>
    </row>
    <row r="171" spans="3:9" x14ac:dyDescent="0.25">
      <c r="C171" s="130"/>
      <c r="D171" s="153" t="s">
        <v>61</v>
      </c>
      <c r="E171" s="153">
        <v>4105830</v>
      </c>
      <c r="F171" s="152">
        <v>263</v>
      </c>
      <c r="G171" s="152">
        <v>293</v>
      </c>
      <c r="H171" s="70"/>
      <c r="I171" s="70"/>
    </row>
    <row r="172" spans="3:9" x14ac:dyDescent="0.25">
      <c r="C172" s="130"/>
      <c r="D172" s="153" t="s">
        <v>61</v>
      </c>
      <c r="E172" s="153">
        <v>4105831</v>
      </c>
      <c r="F172" s="152">
        <v>256</v>
      </c>
      <c r="G172" s="152">
        <v>281</v>
      </c>
      <c r="H172" s="70"/>
      <c r="I172" s="70"/>
    </row>
    <row r="173" spans="3:9" x14ac:dyDescent="0.25">
      <c r="C173" s="130"/>
      <c r="D173" s="153" t="s">
        <v>61</v>
      </c>
      <c r="E173" s="153">
        <v>4105832</v>
      </c>
      <c r="F173" s="152">
        <v>273</v>
      </c>
      <c r="G173" s="152">
        <v>303</v>
      </c>
      <c r="H173" s="70"/>
      <c r="I173" s="70"/>
    </row>
    <row r="174" spans="3:9" x14ac:dyDescent="0.25">
      <c r="C174" s="130"/>
      <c r="D174" s="153" t="s">
        <v>61</v>
      </c>
      <c r="E174" s="153">
        <v>4105833</v>
      </c>
      <c r="F174" s="152">
        <v>1</v>
      </c>
      <c r="G174" s="152">
        <v>1</v>
      </c>
      <c r="H174" s="70"/>
      <c r="I174" s="70"/>
    </row>
    <row r="175" spans="3:9" x14ac:dyDescent="0.25">
      <c r="C175" s="130"/>
      <c r="D175" s="155" t="s">
        <v>62</v>
      </c>
      <c r="E175" s="155">
        <v>4105701</v>
      </c>
      <c r="F175" s="154">
        <v>416</v>
      </c>
      <c r="G175" s="154">
        <v>415</v>
      </c>
      <c r="H175" s="70"/>
      <c r="I175" s="70"/>
    </row>
    <row r="176" spans="3:9" x14ac:dyDescent="0.25">
      <c r="C176" s="130"/>
      <c r="D176" s="155" t="s">
        <v>62</v>
      </c>
      <c r="E176" s="155">
        <v>4105702</v>
      </c>
      <c r="F176" s="154">
        <v>191</v>
      </c>
      <c r="G176" s="154">
        <v>194</v>
      </c>
      <c r="H176" s="70"/>
      <c r="I176" s="70"/>
    </row>
    <row r="177" spans="3:9" x14ac:dyDescent="0.25">
      <c r="C177" s="91"/>
      <c r="D177" s="155" t="s">
        <v>62</v>
      </c>
      <c r="E177" s="155">
        <v>4105703</v>
      </c>
      <c r="F177" s="154">
        <v>279</v>
      </c>
      <c r="G177" s="154">
        <v>287</v>
      </c>
      <c r="H177" s="70"/>
      <c r="I177" s="70"/>
    </row>
    <row r="178" spans="3:9" x14ac:dyDescent="0.25">
      <c r="C178" s="91"/>
      <c r="D178" s="155" t="s">
        <v>62</v>
      </c>
      <c r="E178" s="155">
        <v>4105704</v>
      </c>
      <c r="F178" s="154">
        <v>252</v>
      </c>
      <c r="G178" s="154">
        <v>245</v>
      </c>
      <c r="H178" s="70"/>
      <c r="I178" s="70"/>
    </row>
    <row r="179" spans="3:9" x14ac:dyDescent="0.25">
      <c r="C179" s="91"/>
      <c r="D179" s="155" t="s">
        <v>62</v>
      </c>
      <c r="E179" s="155">
        <v>4105705</v>
      </c>
      <c r="F179" s="154">
        <v>223</v>
      </c>
      <c r="G179" s="154">
        <v>213</v>
      </c>
      <c r="H179" s="70"/>
      <c r="I179" s="70"/>
    </row>
    <row r="180" spans="3:9" x14ac:dyDescent="0.25">
      <c r="C180" s="91"/>
      <c r="D180" s="155" t="s">
        <v>62</v>
      </c>
      <c r="E180" s="155">
        <v>4105706</v>
      </c>
      <c r="F180" s="154">
        <v>218</v>
      </c>
      <c r="G180" s="154">
        <v>215</v>
      </c>
      <c r="H180" s="70"/>
      <c r="I180" s="70"/>
    </row>
    <row r="181" spans="3:9" x14ac:dyDescent="0.25">
      <c r="C181" s="91"/>
      <c r="D181" s="155" t="s">
        <v>62</v>
      </c>
      <c r="E181" s="155">
        <v>4105707</v>
      </c>
      <c r="F181" s="154">
        <v>424</v>
      </c>
      <c r="G181" s="154">
        <v>421</v>
      </c>
      <c r="H181" s="70"/>
      <c r="I181" s="70"/>
    </row>
    <row r="182" spans="3:9" x14ac:dyDescent="0.25">
      <c r="C182" s="91"/>
      <c r="D182" s="155" t="s">
        <v>62</v>
      </c>
      <c r="E182" s="155">
        <v>4105708</v>
      </c>
      <c r="F182" s="154">
        <v>478</v>
      </c>
      <c r="G182" s="154">
        <v>439</v>
      </c>
      <c r="H182" s="70"/>
      <c r="I182" s="70"/>
    </row>
    <row r="183" spans="3:9" x14ac:dyDescent="0.25">
      <c r="C183" s="91"/>
      <c r="D183" s="155" t="s">
        <v>62</v>
      </c>
      <c r="E183" s="155">
        <v>4105709</v>
      </c>
      <c r="F183" s="154">
        <v>481</v>
      </c>
      <c r="G183" s="154">
        <v>471</v>
      </c>
      <c r="H183" s="70"/>
      <c r="I183" s="70"/>
    </row>
    <row r="184" spans="3:9" x14ac:dyDescent="0.25">
      <c r="D184" s="155" t="s">
        <v>62</v>
      </c>
      <c r="E184" s="155">
        <v>4105710</v>
      </c>
      <c r="F184" s="154">
        <v>382</v>
      </c>
      <c r="G184" s="154">
        <v>379</v>
      </c>
      <c r="H184" s="70"/>
      <c r="I184" s="70"/>
    </row>
    <row r="185" spans="3:9" x14ac:dyDescent="0.25">
      <c r="D185" s="155" t="s">
        <v>62</v>
      </c>
      <c r="E185" s="155">
        <v>4105711</v>
      </c>
      <c r="F185" s="154">
        <v>79</v>
      </c>
      <c r="G185" s="154">
        <v>74</v>
      </c>
      <c r="H185" s="70"/>
      <c r="I185" s="70"/>
    </row>
    <row r="186" spans="3:9" x14ac:dyDescent="0.25">
      <c r="D186" s="155" t="s">
        <v>62</v>
      </c>
      <c r="E186" s="155">
        <v>4105714</v>
      </c>
      <c r="F186" s="154">
        <v>297</v>
      </c>
      <c r="G186" s="154">
        <v>297</v>
      </c>
      <c r="H186" s="118"/>
      <c r="I186" s="70"/>
    </row>
    <row r="187" spans="3:9" x14ac:dyDescent="0.25">
      <c r="D187" s="155" t="s">
        <v>62</v>
      </c>
      <c r="E187" s="155">
        <v>4105717</v>
      </c>
      <c r="F187" s="154">
        <v>241</v>
      </c>
      <c r="G187" s="154">
        <v>238</v>
      </c>
      <c r="H187" s="118"/>
      <c r="I187" s="70"/>
    </row>
    <row r="188" spans="3:9" x14ac:dyDescent="0.25">
      <c r="D188" s="155" t="s">
        <v>62</v>
      </c>
      <c r="E188" s="155">
        <v>4105718</v>
      </c>
      <c r="F188" s="154">
        <v>289</v>
      </c>
      <c r="G188" s="154">
        <v>285</v>
      </c>
      <c r="H188" s="118"/>
      <c r="I188" s="70"/>
    </row>
    <row r="189" spans="3:9" x14ac:dyDescent="0.25">
      <c r="D189" s="155" t="s">
        <v>62</v>
      </c>
      <c r="E189" s="155">
        <v>4105719</v>
      </c>
      <c r="F189" s="154">
        <v>293</v>
      </c>
      <c r="G189" s="154">
        <v>314</v>
      </c>
      <c r="H189" s="118"/>
      <c r="I189" s="70"/>
    </row>
    <row r="190" spans="3:9" x14ac:dyDescent="0.25">
      <c r="D190" s="155" t="s">
        <v>62</v>
      </c>
      <c r="E190" s="155">
        <v>4105720</v>
      </c>
      <c r="F190" s="154">
        <v>239</v>
      </c>
      <c r="G190" s="154">
        <v>241</v>
      </c>
      <c r="H190" s="118"/>
      <c r="I190" s="70"/>
    </row>
    <row r="191" spans="3:9" x14ac:dyDescent="0.25">
      <c r="D191" s="155" t="s">
        <v>62</v>
      </c>
      <c r="E191" s="155">
        <v>4105721</v>
      </c>
      <c r="F191" s="154">
        <v>226</v>
      </c>
      <c r="G191" s="154">
        <v>219</v>
      </c>
      <c r="H191" s="118"/>
      <c r="I191" s="70"/>
    </row>
    <row r="192" spans="3:9" x14ac:dyDescent="0.25">
      <c r="D192" s="155" t="s">
        <v>62</v>
      </c>
      <c r="E192" s="155">
        <v>4105722</v>
      </c>
      <c r="F192" s="154">
        <v>336</v>
      </c>
      <c r="G192" s="154">
        <v>346</v>
      </c>
      <c r="H192" s="118"/>
      <c r="I192" s="70"/>
    </row>
    <row r="193" spans="4:9" x14ac:dyDescent="0.25">
      <c r="D193" s="155" t="s">
        <v>62</v>
      </c>
      <c r="E193" s="155">
        <v>4105723</v>
      </c>
      <c r="F193" s="154">
        <v>328</v>
      </c>
      <c r="G193" s="154">
        <v>330</v>
      </c>
      <c r="H193" s="118"/>
      <c r="I193" s="70"/>
    </row>
    <row r="194" spans="4:9" x14ac:dyDescent="0.25">
      <c r="D194" s="155" t="s">
        <v>62</v>
      </c>
      <c r="E194" s="155">
        <v>4105724</v>
      </c>
      <c r="F194" s="154">
        <v>387</v>
      </c>
      <c r="G194" s="154">
        <v>403</v>
      </c>
      <c r="H194" s="70"/>
      <c r="I194" s="70"/>
    </row>
    <row r="195" spans="4:9" x14ac:dyDescent="0.25">
      <c r="D195" s="155" t="s">
        <v>62</v>
      </c>
      <c r="E195" s="155">
        <v>4105725</v>
      </c>
      <c r="F195" s="154">
        <v>203</v>
      </c>
      <c r="G195" s="154">
        <v>202</v>
      </c>
      <c r="H195" s="70"/>
      <c r="I195" s="70"/>
    </row>
    <row r="196" spans="4:9" x14ac:dyDescent="0.25">
      <c r="D196" s="155" t="s">
        <v>62</v>
      </c>
      <c r="E196" s="155">
        <v>4105726</v>
      </c>
      <c r="F196" s="154">
        <v>340</v>
      </c>
      <c r="G196" s="154">
        <v>385</v>
      </c>
      <c r="H196" s="70"/>
      <c r="I196" s="70"/>
    </row>
    <row r="197" spans="4:9" x14ac:dyDescent="0.25">
      <c r="D197" s="155" t="s">
        <v>62</v>
      </c>
      <c r="E197" s="155">
        <v>4105727</v>
      </c>
      <c r="F197" s="154">
        <v>462</v>
      </c>
      <c r="G197" s="154">
        <v>470</v>
      </c>
      <c r="H197" s="70"/>
      <c r="I197" s="70"/>
    </row>
    <row r="198" spans="4:9" x14ac:dyDescent="0.25">
      <c r="D198" s="155" t="s">
        <v>62</v>
      </c>
      <c r="E198" s="155">
        <v>4105728</v>
      </c>
      <c r="F198" s="154">
        <v>413</v>
      </c>
      <c r="G198" s="154">
        <v>406</v>
      </c>
      <c r="H198" s="70"/>
      <c r="I198" s="70"/>
    </row>
    <row r="199" spans="4:9" x14ac:dyDescent="0.25">
      <c r="D199" s="155" t="s">
        <v>62</v>
      </c>
      <c r="E199" s="155">
        <v>4105729</v>
      </c>
      <c r="F199" s="154">
        <v>447</v>
      </c>
      <c r="G199" s="154">
        <v>449</v>
      </c>
      <c r="H199" s="70"/>
      <c r="I199" s="70"/>
    </row>
    <row r="200" spans="4:9" x14ac:dyDescent="0.25">
      <c r="D200" s="155" t="s">
        <v>62</v>
      </c>
      <c r="E200" s="155">
        <v>4105730</v>
      </c>
      <c r="F200" s="154">
        <v>269</v>
      </c>
      <c r="G200" s="154">
        <v>253</v>
      </c>
      <c r="H200" s="70"/>
      <c r="I200" s="70"/>
    </row>
    <row r="201" spans="4:9" x14ac:dyDescent="0.25">
      <c r="D201" s="155" t="s">
        <v>62</v>
      </c>
      <c r="E201" s="155">
        <v>4105731</v>
      </c>
      <c r="F201" s="154">
        <v>284</v>
      </c>
      <c r="G201" s="154">
        <v>286</v>
      </c>
      <c r="H201" s="70"/>
      <c r="I201" s="70"/>
    </row>
    <row r="202" spans="4:9" x14ac:dyDescent="0.25">
      <c r="D202" s="155" t="s">
        <v>62</v>
      </c>
      <c r="E202" s="155">
        <v>4105732</v>
      </c>
      <c r="F202" s="154">
        <v>372</v>
      </c>
      <c r="G202" s="154">
        <v>370</v>
      </c>
      <c r="H202" s="70"/>
      <c r="I202" s="70"/>
    </row>
    <row r="203" spans="4:9" x14ac:dyDescent="0.25">
      <c r="D203" s="155" t="s">
        <v>62</v>
      </c>
      <c r="E203" s="155">
        <v>4105733</v>
      </c>
      <c r="F203" s="154">
        <v>290</v>
      </c>
      <c r="G203" s="154">
        <v>245</v>
      </c>
      <c r="H203" s="70"/>
      <c r="I203" s="70"/>
    </row>
    <row r="204" spans="4:9" x14ac:dyDescent="0.25">
      <c r="D204" s="155" t="s">
        <v>62</v>
      </c>
      <c r="E204" s="155">
        <v>4105734</v>
      </c>
      <c r="F204" s="154">
        <v>454</v>
      </c>
      <c r="G204" s="154">
        <v>450</v>
      </c>
      <c r="H204" s="70"/>
      <c r="I204" s="70"/>
    </row>
    <row r="205" spans="4:9" x14ac:dyDescent="0.25">
      <c r="D205" s="155" t="s">
        <v>62</v>
      </c>
      <c r="E205" s="155">
        <v>4105735</v>
      </c>
      <c r="F205" s="154">
        <v>314</v>
      </c>
      <c r="G205" s="154">
        <v>316</v>
      </c>
      <c r="H205" s="70"/>
      <c r="I205" s="70"/>
    </row>
    <row r="206" spans="4:9" x14ac:dyDescent="0.25">
      <c r="D206" s="155" t="s">
        <v>62</v>
      </c>
      <c r="E206" s="155">
        <v>4105736</v>
      </c>
      <c r="F206" s="154">
        <v>313</v>
      </c>
      <c r="G206" s="154">
        <v>336</v>
      </c>
      <c r="H206" s="70"/>
      <c r="I206" s="70"/>
    </row>
    <row r="207" spans="4:9" x14ac:dyDescent="0.25">
      <c r="D207" s="155" t="s">
        <v>62</v>
      </c>
      <c r="E207" s="155">
        <v>4105737</v>
      </c>
      <c r="F207" s="154">
        <v>237</v>
      </c>
      <c r="G207" s="154">
        <v>225</v>
      </c>
      <c r="H207" s="70"/>
      <c r="I207" s="70"/>
    </row>
    <row r="208" spans="4:9" x14ac:dyDescent="0.25">
      <c r="D208" s="155" t="s">
        <v>62</v>
      </c>
      <c r="E208" s="155">
        <v>4105738</v>
      </c>
      <c r="F208" s="154">
        <v>291</v>
      </c>
      <c r="G208" s="154">
        <v>291</v>
      </c>
      <c r="H208" s="70"/>
      <c r="I208" s="70"/>
    </row>
    <row r="209" spans="4:9" x14ac:dyDescent="0.25">
      <c r="D209" s="155" t="s">
        <v>62</v>
      </c>
      <c r="E209" s="155">
        <v>4105739</v>
      </c>
      <c r="F209" s="154">
        <v>490</v>
      </c>
      <c r="G209" s="154">
        <v>506</v>
      </c>
      <c r="H209" s="70"/>
      <c r="I209" s="70"/>
    </row>
    <row r="210" spans="4:9" x14ac:dyDescent="0.25">
      <c r="D210" s="155" t="s">
        <v>62</v>
      </c>
      <c r="E210" s="155">
        <v>4105740</v>
      </c>
      <c r="F210" s="154">
        <v>423</v>
      </c>
      <c r="G210" s="154">
        <v>408</v>
      </c>
      <c r="H210" s="70"/>
      <c r="I210" s="70"/>
    </row>
    <row r="211" spans="4:9" x14ac:dyDescent="0.25">
      <c r="D211" s="155" t="s">
        <v>62</v>
      </c>
      <c r="E211" s="155">
        <v>4105741</v>
      </c>
      <c r="F211" s="154">
        <v>250</v>
      </c>
      <c r="G211" s="154">
        <v>246</v>
      </c>
      <c r="H211" s="70"/>
      <c r="I211" s="70"/>
    </row>
    <row r="212" spans="4:9" x14ac:dyDescent="0.25">
      <c r="D212" s="155" t="s">
        <v>62</v>
      </c>
      <c r="E212" s="155">
        <v>4105742</v>
      </c>
      <c r="F212" s="154">
        <v>292</v>
      </c>
      <c r="G212" s="154">
        <v>283</v>
      </c>
      <c r="H212" s="70"/>
      <c r="I212" s="70"/>
    </row>
    <row r="213" spans="4:9" x14ac:dyDescent="0.25">
      <c r="D213" s="155" t="s">
        <v>62</v>
      </c>
      <c r="E213" s="155">
        <v>4105743</v>
      </c>
      <c r="F213" s="154">
        <v>277</v>
      </c>
      <c r="G213" s="154">
        <v>273</v>
      </c>
      <c r="H213" s="70"/>
      <c r="I213" s="70"/>
    </row>
    <row r="214" spans="4:9" x14ac:dyDescent="0.25">
      <c r="D214" s="155" t="s">
        <v>62</v>
      </c>
      <c r="E214" s="155">
        <v>4105744</v>
      </c>
      <c r="F214" s="154">
        <v>229</v>
      </c>
      <c r="G214" s="154">
        <v>237</v>
      </c>
      <c r="H214" s="70"/>
      <c r="I214" s="70"/>
    </row>
    <row r="215" spans="4:9" x14ac:dyDescent="0.25">
      <c r="D215" s="155" t="s">
        <v>62</v>
      </c>
      <c r="E215" s="155">
        <v>4105745</v>
      </c>
      <c r="F215" s="154">
        <v>303</v>
      </c>
      <c r="G215" s="154">
        <v>290</v>
      </c>
      <c r="H215" s="70"/>
      <c r="I215" s="70"/>
    </row>
    <row r="216" spans="4:9" x14ac:dyDescent="0.25">
      <c r="D216" s="155" t="s">
        <v>62</v>
      </c>
      <c r="E216" s="155">
        <v>4105746</v>
      </c>
      <c r="F216" s="154">
        <v>189</v>
      </c>
      <c r="G216" s="154">
        <v>197</v>
      </c>
      <c r="H216" s="70"/>
      <c r="I216" s="70"/>
    </row>
    <row r="217" spans="4:9" x14ac:dyDescent="0.25">
      <c r="D217" s="155" t="s">
        <v>62</v>
      </c>
      <c r="E217" s="155">
        <v>4105747</v>
      </c>
      <c r="F217" s="154">
        <v>451</v>
      </c>
      <c r="G217" s="154">
        <v>443</v>
      </c>
      <c r="H217" s="70"/>
      <c r="I217" s="70"/>
    </row>
    <row r="218" spans="4:9" x14ac:dyDescent="0.25">
      <c r="D218" s="155" t="s">
        <v>62</v>
      </c>
      <c r="E218" s="155">
        <v>4105749</v>
      </c>
      <c r="F218" s="154">
        <v>231</v>
      </c>
      <c r="G218" s="154">
        <v>242</v>
      </c>
      <c r="H218" s="70"/>
      <c r="I218" s="70"/>
    </row>
    <row r="219" spans="4:9" x14ac:dyDescent="0.25">
      <c r="D219" s="157" t="s">
        <v>63</v>
      </c>
      <c r="E219" s="157">
        <v>4106201</v>
      </c>
      <c r="F219" s="156">
        <v>457</v>
      </c>
      <c r="G219" s="156">
        <v>456</v>
      </c>
      <c r="H219" s="70"/>
      <c r="I219" s="70"/>
    </row>
    <row r="220" spans="4:9" x14ac:dyDescent="0.25">
      <c r="D220" s="157" t="s">
        <v>63</v>
      </c>
      <c r="E220" s="157">
        <v>4106202</v>
      </c>
      <c r="F220" s="156">
        <v>276</v>
      </c>
      <c r="G220" s="156">
        <v>304</v>
      </c>
      <c r="H220" s="70"/>
      <c r="I220" s="70"/>
    </row>
    <row r="221" spans="4:9" x14ac:dyDescent="0.25">
      <c r="D221" s="157" t="s">
        <v>63</v>
      </c>
      <c r="E221" s="157">
        <v>4106203</v>
      </c>
      <c r="F221" s="156">
        <v>254</v>
      </c>
      <c r="G221" s="156">
        <v>273</v>
      </c>
      <c r="H221" s="70"/>
      <c r="I221" s="70"/>
    </row>
    <row r="222" spans="4:9" x14ac:dyDescent="0.25">
      <c r="D222" s="157" t="s">
        <v>63</v>
      </c>
      <c r="E222" s="157">
        <v>4106204</v>
      </c>
      <c r="F222" s="156">
        <v>226</v>
      </c>
      <c r="G222" s="156">
        <v>220</v>
      </c>
      <c r="H222" s="70"/>
      <c r="I222" s="70"/>
    </row>
    <row r="223" spans="4:9" x14ac:dyDescent="0.25">
      <c r="D223" s="157" t="s">
        <v>63</v>
      </c>
      <c r="E223" s="157">
        <v>4106205</v>
      </c>
      <c r="F223" s="156">
        <v>276</v>
      </c>
      <c r="G223" s="156">
        <v>310</v>
      </c>
      <c r="H223" s="70"/>
      <c r="I223" s="70"/>
    </row>
    <row r="224" spans="4:9" x14ac:dyDescent="0.25">
      <c r="D224" s="157" t="s">
        <v>63</v>
      </c>
      <c r="E224" s="157">
        <v>4106206</v>
      </c>
      <c r="F224" s="156">
        <v>148</v>
      </c>
      <c r="G224" s="156">
        <v>145</v>
      </c>
      <c r="H224" s="70"/>
      <c r="I224" s="70"/>
    </row>
    <row r="225" spans="4:9" x14ac:dyDescent="0.25">
      <c r="D225" s="157" t="s">
        <v>63</v>
      </c>
      <c r="E225" s="157">
        <v>4106207</v>
      </c>
      <c r="F225" s="156">
        <v>273</v>
      </c>
      <c r="G225" s="156">
        <v>270</v>
      </c>
      <c r="H225" s="70"/>
      <c r="I225" s="70"/>
    </row>
    <row r="226" spans="4:9" x14ac:dyDescent="0.25">
      <c r="D226" s="157" t="s">
        <v>63</v>
      </c>
      <c r="E226" s="157">
        <v>4106208</v>
      </c>
      <c r="F226" s="156">
        <v>281</v>
      </c>
      <c r="G226" s="156">
        <v>303</v>
      </c>
      <c r="H226" s="70"/>
      <c r="I226" s="70"/>
    </row>
    <row r="227" spans="4:9" x14ac:dyDescent="0.25">
      <c r="D227" s="157" t="s">
        <v>63</v>
      </c>
      <c r="E227" s="157">
        <v>4106209</v>
      </c>
      <c r="F227" s="156">
        <v>368</v>
      </c>
      <c r="G227" s="156">
        <v>395</v>
      </c>
      <c r="H227" s="70"/>
      <c r="I227" s="70"/>
    </row>
    <row r="228" spans="4:9" x14ac:dyDescent="0.25">
      <c r="D228" s="157" t="s">
        <v>63</v>
      </c>
      <c r="E228" s="157">
        <v>4106210</v>
      </c>
      <c r="F228" s="156">
        <v>242</v>
      </c>
      <c r="G228" s="156">
        <v>242</v>
      </c>
      <c r="H228" s="70"/>
      <c r="I228" s="70"/>
    </row>
    <row r="229" spans="4:9" x14ac:dyDescent="0.25">
      <c r="D229" s="157" t="s">
        <v>63</v>
      </c>
      <c r="E229" s="157">
        <v>4106211</v>
      </c>
      <c r="F229" s="156">
        <v>328</v>
      </c>
      <c r="G229" s="156">
        <v>387</v>
      </c>
      <c r="H229" s="70"/>
      <c r="I229" s="70"/>
    </row>
    <row r="230" spans="4:9" x14ac:dyDescent="0.25">
      <c r="D230" s="157" t="s">
        <v>63</v>
      </c>
      <c r="E230" s="157">
        <v>4106212</v>
      </c>
      <c r="F230" s="156">
        <v>176</v>
      </c>
      <c r="G230" s="156">
        <v>195</v>
      </c>
      <c r="H230" s="70"/>
      <c r="I230" s="70"/>
    </row>
    <row r="231" spans="4:9" x14ac:dyDescent="0.25">
      <c r="D231" s="157" t="s">
        <v>63</v>
      </c>
      <c r="E231" s="157">
        <v>4106213</v>
      </c>
      <c r="F231" s="156">
        <v>187</v>
      </c>
      <c r="G231" s="156">
        <v>192</v>
      </c>
      <c r="H231" s="70"/>
      <c r="I231" s="70"/>
    </row>
    <row r="232" spans="4:9" x14ac:dyDescent="0.25">
      <c r="D232" s="157" t="s">
        <v>63</v>
      </c>
      <c r="E232" s="157">
        <v>4106214</v>
      </c>
      <c r="F232" s="156">
        <v>368</v>
      </c>
      <c r="G232" s="156">
        <v>361</v>
      </c>
      <c r="H232" s="70"/>
      <c r="I232" s="70"/>
    </row>
    <row r="233" spans="4:9" x14ac:dyDescent="0.25">
      <c r="D233" s="157" t="s">
        <v>63</v>
      </c>
      <c r="E233" s="157">
        <v>4106215</v>
      </c>
      <c r="F233" s="156">
        <v>307</v>
      </c>
      <c r="G233" s="156">
        <v>306</v>
      </c>
      <c r="H233" s="70"/>
      <c r="I233" s="70"/>
    </row>
    <row r="234" spans="4:9" x14ac:dyDescent="0.25">
      <c r="D234" s="157" t="s">
        <v>63</v>
      </c>
      <c r="E234" s="157">
        <v>4106216</v>
      </c>
      <c r="F234" s="156">
        <v>266</v>
      </c>
      <c r="G234" s="156">
        <v>292</v>
      </c>
      <c r="H234" s="70"/>
      <c r="I234" s="70"/>
    </row>
    <row r="235" spans="4:9" x14ac:dyDescent="0.25">
      <c r="D235" s="157" t="s">
        <v>63</v>
      </c>
      <c r="E235" s="157">
        <v>4106217</v>
      </c>
      <c r="F235" s="156">
        <v>246</v>
      </c>
      <c r="G235" s="156">
        <v>272</v>
      </c>
      <c r="H235" s="70"/>
      <c r="I235" s="70"/>
    </row>
    <row r="236" spans="4:9" x14ac:dyDescent="0.25">
      <c r="D236" s="157" t="s">
        <v>63</v>
      </c>
      <c r="E236" s="157">
        <v>4106218</v>
      </c>
      <c r="F236" s="156">
        <v>221</v>
      </c>
      <c r="G236" s="156">
        <v>248</v>
      </c>
      <c r="H236" s="70"/>
      <c r="I236" s="70"/>
    </row>
    <row r="237" spans="4:9" x14ac:dyDescent="0.25">
      <c r="D237" s="157" t="s">
        <v>63</v>
      </c>
      <c r="E237" s="157">
        <v>4106219</v>
      </c>
      <c r="F237" s="156">
        <v>305</v>
      </c>
      <c r="G237" s="156">
        <v>304</v>
      </c>
      <c r="H237" s="70"/>
      <c r="I237" s="70"/>
    </row>
    <row r="238" spans="4:9" x14ac:dyDescent="0.25">
      <c r="D238" s="157" t="s">
        <v>63</v>
      </c>
      <c r="E238" s="157">
        <v>4106220</v>
      </c>
      <c r="F238" s="156">
        <v>223</v>
      </c>
      <c r="G238" s="156">
        <v>237</v>
      </c>
      <c r="H238" s="70"/>
      <c r="I238" s="70"/>
    </row>
    <row r="239" spans="4:9" x14ac:dyDescent="0.25">
      <c r="D239" s="157" t="s">
        <v>63</v>
      </c>
      <c r="E239" s="157">
        <v>4106221</v>
      </c>
      <c r="F239" s="156">
        <v>355</v>
      </c>
      <c r="G239" s="156">
        <v>353</v>
      </c>
      <c r="H239" s="70"/>
      <c r="I239" s="70"/>
    </row>
    <row r="240" spans="4:9" x14ac:dyDescent="0.25">
      <c r="D240" s="157" t="s">
        <v>63</v>
      </c>
      <c r="E240" s="157">
        <v>4106222</v>
      </c>
      <c r="F240" s="156">
        <v>414</v>
      </c>
      <c r="G240" s="156">
        <v>427</v>
      </c>
      <c r="H240" s="70"/>
      <c r="I240" s="70"/>
    </row>
    <row r="241" spans="4:9" x14ac:dyDescent="0.25">
      <c r="D241" s="157" t="s">
        <v>63</v>
      </c>
      <c r="E241" s="157">
        <v>4106223</v>
      </c>
      <c r="F241" s="156">
        <v>352</v>
      </c>
      <c r="G241" s="156">
        <v>394</v>
      </c>
      <c r="H241" s="70"/>
      <c r="I241" s="70"/>
    </row>
    <row r="242" spans="4:9" x14ac:dyDescent="0.25">
      <c r="D242" s="157" t="s">
        <v>63</v>
      </c>
      <c r="E242" s="157">
        <v>4106224</v>
      </c>
      <c r="F242" s="156">
        <v>226</v>
      </c>
      <c r="G242" s="156">
        <v>287</v>
      </c>
      <c r="H242" s="70"/>
      <c r="I242" s="70"/>
    </row>
    <row r="243" spans="4:9" x14ac:dyDescent="0.25">
      <c r="D243" s="157" t="s">
        <v>63</v>
      </c>
      <c r="E243" s="157">
        <v>4106225</v>
      </c>
      <c r="F243" s="156">
        <v>374</v>
      </c>
      <c r="G243" s="156">
        <v>409</v>
      </c>
      <c r="H243" s="70"/>
      <c r="I243" s="70"/>
    </row>
    <row r="244" spans="4:9" x14ac:dyDescent="0.25">
      <c r="D244" s="157" t="s">
        <v>63</v>
      </c>
      <c r="E244" s="157">
        <v>4106226</v>
      </c>
      <c r="F244" s="156">
        <v>504</v>
      </c>
      <c r="G244" s="156">
        <v>513</v>
      </c>
      <c r="H244" s="70"/>
      <c r="I244" s="70"/>
    </row>
    <row r="245" spans="4:9" x14ac:dyDescent="0.25">
      <c r="D245" s="157" t="s">
        <v>63</v>
      </c>
      <c r="E245" s="157">
        <v>4106227</v>
      </c>
      <c r="F245" s="156">
        <v>403</v>
      </c>
      <c r="G245" s="156">
        <v>433</v>
      </c>
      <c r="H245" s="70"/>
      <c r="I245" s="70"/>
    </row>
    <row r="246" spans="4:9" x14ac:dyDescent="0.25">
      <c r="D246" s="157" t="s">
        <v>63</v>
      </c>
      <c r="E246" s="157">
        <v>4106228</v>
      </c>
      <c r="F246" s="156">
        <v>391</v>
      </c>
      <c r="G246" s="156">
        <v>398</v>
      </c>
      <c r="H246" s="70"/>
      <c r="I246" s="70"/>
    </row>
    <row r="247" spans="4:9" x14ac:dyDescent="0.25">
      <c r="D247" s="157" t="s">
        <v>63</v>
      </c>
      <c r="E247" s="157">
        <v>4106229</v>
      </c>
      <c r="F247" s="156">
        <v>431</v>
      </c>
      <c r="G247" s="156">
        <v>427</v>
      </c>
      <c r="H247" s="70"/>
      <c r="I247" s="70"/>
    </row>
    <row r="248" spans="4:9" x14ac:dyDescent="0.25">
      <c r="D248" s="157" t="s">
        <v>63</v>
      </c>
      <c r="E248" s="157">
        <v>4106230</v>
      </c>
      <c r="F248" s="156">
        <v>230</v>
      </c>
      <c r="G248" s="156">
        <v>232</v>
      </c>
      <c r="H248" s="70"/>
      <c r="I248" s="70"/>
    </row>
    <row r="249" spans="4:9" x14ac:dyDescent="0.25">
      <c r="D249" s="157" t="s">
        <v>63</v>
      </c>
      <c r="E249" s="157">
        <v>4106231</v>
      </c>
      <c r="F249" s="156">
        <v>0</v>
      </c>
      <c r="G249" s="156">
        <v>0</v>
      </c>
      <c r="H249" s="70"/>
      <c r="I249" s="70"/>
    </row>
    <row r="250" spans="4:9" x14ac:dyDescent="0.25">
      <c r="D250" s="157" t="s">
        <v>63</v>
      </c>
      <c r="E250" s="157">
        <v>4106232</v>
      </c>
      <c r="F250" s="156">
        <v>242</v>
      </c>
      <c r="G250" s="156">
        <v>246</v>
      </c>
      <c r="H250" s="70"/>
      <c r="I250" s="70"/>
    </row>
    <row r="251" spans="4:9" x14ac:dyDescent="0.25">
      <c r="D251" s="157" t="s">
        <v>63</v>
      </c>
      <c r="E251" s="157">
        <v>4106233</v>
      </c>
      <c r="F251" s="156">
        <v>309</v>
      </c>
      <c r="G251" s="156">
        <v>307</v>
      </c>
      <c r="H251" s="70"/>
      <c r="I251" s="70"/>
    </row>
    <row r="252" spans="4:9" x14ac:dyDescent="0.25">
      <c r="D252" s="157" t="s">
        <v>63</v>
      </c>
      <c r="E252" s="157">
        <v>4106234</v>
      </c>
      <c r="F252" s="156">
        <v>170</v>
      </c>
      <c r="G252" s="156">
        <v>167</v>
      </c>
      <c r="H252" s="70"/>
      <c r="I252" s="70"/>
    </row>
    <row r="253" spans="4:9" x14ac:dyDescent="0.25">
      <c r="D253" s="157" t="s">
        <v>63</v>
      </c>
      <c r="E253" s="157">
        <v>4106235</v>
      </c>
      <c r="F253" s="156">
        <v>270</v>
      </c>
      <c r="G253" s="156">
        <v>284</v>
      </c>
      <c r="H253" s="70"/>
      <c r="I253" s="70"/>
    </row>
    <row r="254" spans="4:9" x14ac:dyDescent="0.25">
      <c r="D254" s="157" t="s">
        <v>63</v>
      </c>
      <c r="E254" s="157">
        <v>4106236</v>
      </c>
      <c r="F254" s="156">
        <v>390</v>
      </c>
      <c r="G254" s="156">
        <v>445</v>
      </c>
      <c r="H254" s="70"/>
      <c r="I254" s="70"/>
    </row>
    <row r="255" spans="4:9" x14ac:dyDescent="0.25">
      <c r="D255" s="157" t="s">
        <v>63</v>
      </c>
      <c r="E255" s="157">
        <v>4106237</v>
      </c>
      <c r="F255" s="156">
        <v>277</v>
      </c>
      <c r="G255" s="156">
        <v>306</v>
      </c>
      <c r="H255" s="70"/>
      <c r="I255" s="70"/>
    </row>
    <row r="256" spans="4:9" x14ac:dyDescent="0.25">
      <c r="D256" s="188" t="s">
        <v>66</v>
      </c>
      <c r="E256" s="188">
        <v>4110401</v>
      </c>
      <c r="F256" s="187">
        <v>0</v>
      </c>
      <c r="G256" s="187">
        <v>0</v>
      </c>
      <c r="H256" s="70"/>
      <c r="I256" s="70"/>
    </row>
    <row r="257" spans="4:9" x14ac:dyDescent="0.25">
      <c r="D257" s="191" t="s">
        <v>76</v>
      </c>
      <c r="E257" s="191">
        <v>4110701</v>
      </c>
      <c r="F257" s="190">
        <v>0</v>
      </c>
      <c r="G257" s="190">
        <v>0</v>
      </c>
      <c r="H257" s="70"/>
      <c r="I257" s="70"/>
    </row>
    <row r="258" spans="4:9" x14ac:dyDescent="0.25">
      <c r="D258" s="191" t="s">
        <v>76</v>
      </c>
      <c r="E258" s="191">
        <v>4110702</v>
      </c>
      <c r="F258" s="190">
        <v>247</v>
      </c>
      <c r="G258" s="190">
        <v>246</v>
      </c>
      <c r="H258" s="70"/>
      <c r="I258" s="70"/>
    </row>
    <row r="259" spans="4:9" x14ac:dyDescent="0.25">
      <c r="D259" s="191" t="s">
        <v>76</v>
      </c>
      <c r="E259" s="191">
        <v>4110703</v>
      </c>
      <c r="F259" s="190">
        <v>266</v>
      </c>
      <c r="G259" s="190">
        <v>278</v>
      </c>
      <c r="H259" s="70"/>
      <c r="I259" s="70"/>
    </row>
    <row r="260" spans="4:9" x14ac:dyDescent="0.25">
      <c r="D260" s="191" t="s">
        <v>76</v>
      </c>
      <c r="E260" s="191">
        <v>4110704</v>
      </c>
      <c r="F260" s="190">
        <v>367</v>
      </c>
      <c r="G260" s="190">
        <v>377</v>
      </c>
      <c r="H260" s="70"/>
      <c r="I260" s="70"/>
    </row>
    <row r="261" spans="4:9" x14ac:dyDescent="0.25">
      <c r="D261" s="191" t="s">
        <v>76</v>
      </c>
      <c r="E261" s="191">
        <v>4110705</v>
      </c>
      <c r="F261" s="190">
        <v>227</v>
      </c>
      <c r="G261" s="190">
        <v>266</v>
      </c>
      <c r="H261" s="70"/>
      <c r="I261" s="70"/>
    </row>
    <row r="262" spans="4:9" x14ac:dyDescent="0.25">
      <c r="D262" s="191" t="s">
        <v>76</v>
      </c>
      <c r="E262" s="191">
        <v>4110706</v>
      </c>
      <c r="F262" s="190">
        <v>146</v>
      </c>
      <c r="G262" s="190">
        <v>145</v>
      </c>
      <c r="H262" s="70"/>
      <c r="I262" s="70"/>
    </row>
    <row r="263" spans="4:9" x14ac:dyDescent="0.25">
      <c r="D263" s="191" t="s">
        <v>76</v>
      </c>
      <c r="E263" s="191">
        <v>4110707</v>
      </c>
      <c r="F263" s="190">
        <v>210</v>
      </c>
      <c r="G263" s="190">
        <v>203</v>
      </c>
      <c r="H263" s="70"/>
      <c r="I263" s="70"/>
    </row>
    <row r="264" spans="4:9" x14ac:dyDescent="0.25">
      <c r="D264" s="191" t="s">
        <v>76</v>
      </c>
      <c r="E264" s="191">
        <v>4110708</v>
      </c>
      <c r="F264" s="190">
        <v>469</v>
      </c>
      <c r="G264" s="190">
        <v>461</v>
      </c>
      <c r="H264" s="70"/>
      <c r="I264" s="70"/>
    </row>
    <row r="265" spans="4:9" x14ac:dyDescent="0.25">
      <c r="D265" s="191" t="s">
        <v>76</v>
      </c>
      <c r="E265" s="191">
        <v>4110709</v>
      </c>
      <c r="F265" s="190">
        <v>329</v>
      </c>
      <c r="G265" s="190">
        <v>327</v>
      </c>
      <c r="H265" s="70"/>
      <c r="I265" s="70"/>
    </row>
    <row r="266" spans="4:9" x14ac:dyDescent="0.25">
      <c r="D266" s="191" t="s">
        <v>76</v>
      </c>
      <c r="E266" s="191">
        <v>4110710</v>
      </c>
      <c r="F266" s="190">
        <v>318</v>
      </c>
      <c r="G266" s="190">
        <v>314</v>
      </c>
      <c r="H266" s="70"/>
      <c r="I266" s="70"/>
    </row>
    <row r="267" spans="4:9" x14ac:dyDescent="0.25">
      <c r="D267" s="191" t="s">
        <v>76</v>
      </c>
      <c r="E267" s="191">
        <v>4110711</v>
      </c>
      <c r="F267" s="190">
        <v>378</v>
      </c>
      <c r="G267" s="190">
        <v>381</v>
      </c>
      <c r="H267" s="70"/>
      <c r="I267" s="70"/>
    </row>
    <row r="268" spans="4:9" x14ac:dyDescent="0.25">
      <c r="D268" s="191" t="s">
        <v>76</v>
      </c>
      <c r="E268" s="191">
        <v>4110712</v>
      </c>
      <c r="F268" s="190">
        <v>0</v>
      </c>
      <c r="G268" s="190">
        <v>0</v>
      </c>
      <c r="H268" s="70"/>
      <c r="I268" s="70"/>
    </row>
    <row r="269" spans="4:9" x14ac:dyDescent="0.25">
      <c r="D269" s="191" t="s">
        <v>76</v>
      </c>
      <c r="E269" s="191">
        <v>4110713</v>
      </c>
      <c r="F269" s="190">
        <v>308</v>
      </c>
      <c r="G269" s="190">
        <v>331</v>
      </c>
      <c r="H269" s="70"/>
      <c r="I269" s="70"/>
    </row>
    <row r="270" spans="4:9" x14ac:dyDescent="0.25">
      <c r="D270" s="191" t="s">
        <v>76</v>
      </c>
      <c r="E270" s="191">
        <v>4110714</v>
      </c>
      <c r="F270" s="190">
        <v>201</v>
      </c>
      <c r="G270" s="190">
        <v>208</v>
      </c>
    </row>
    <row r="271" spans="4:9" x14ac:dyDescent="0.25">
      <c r="D271" s="191" t="s">
        <v>76</v>
      </c>
      <c r="E271" s="191">
        <v>4110715</v>
      </c>
      <c r="F271" s="190">
        <v>436</v>
      </c>
      <c r="G271" s="190">
        <v>479</v>
      </c>
    </row>
    <row r="272" spans="4:9" x14ac:dyDescent="0.25">
      <c r="D272" s="191" t="s">
        <v>76</v>
      </c>
      <c r="E272" s="191">
        <v>4110716</v>
      </c>
      <c r="F272" s="190">
        <v>301</v>
      </c>
      <c r="G272" s="190">
        <v>317</v>
      </c>
    </row>
    <row r="273" spans="4:7" x14ac:dyDescent="0.25">
      <c r="D273" s="191" t="s">
        <v>76</v>
      </c>
      <c r="E273" s="191">
        <v>4110717</v>
      </c>
      <c r="F273" s="190">
        <v>450</v>
      </c>
      <c r="G273" s="190">
        <v>479</v>
      </c>
    </row>
    <row r="274" spans="4:7" x14ac:dyDescent="0.25">
      <c r="D274" s="191" t="s">
        <v>76</v>
      </c>
      <c r="E274" s="191">
        <v>4110718</v>
      </c>
      <c r="F274" s="190">
        <v>390</v>
      </c>
      <c r="G274" s="190">
        <v>384</v>
      </c>
    </row>
    <row r="275" spans="4:7" x14ac:dyDescent="0.25">
      <c r="D275" s="191" t="s">
        <v>76</v>
      </c>
      <c r="E275" s="191">
        <v>4110719</v>
      </c>
      <c r="F275" s="190">
        <v>392</v>
      </c>
      <c r="G275" s="190">
        <v>412</v>
      </c>
    </row>
    <row r="276" spans="4:7" x14ac:dyDescent="0.25">
      <c r="D276" s="191" t="s">
        <v>76</v>
      </c>
      <c r="E276" s="191">
        <v>4110720</v>
      </c>
      <c r="F276" s="190">
        <v>170</v>
      </c>
      <c r="G276" s="190">
        <v>177</v>
      </c>
    </row>
    <row r="277" spans="4:7" x14ac:dyDescent="0.25">
      <c r="D277" s="191" t="s">
        <v>76</v>
      </c>
      <c r="E277" s="191">
        <v>4110721</v>
      </c>
      <c r="F277" s="190">
        <v>358</v>
      </c>
      <c r="G277" s="190">
        <v>365</v>
      </c>
    </row>
    <row r="278" spans="4:7" x14ac:dyDescent="0.25">
      <c r="D278" s="191" t="s">
        <v>76</v>
      </c>
      <c r="E278" s="191">
        <v>4110722</v>
      </c>
      <c r="F278" s="190">
        <v>474</v>
      </c>
      <c r="G278" s="190">
        <v>484</v>
      </c>
    </row>
    <row r="279" spans="4:7" x14ac:dyDescent="0.25">
      <c r="D279" s="191" t="s">
        <v>76</v>
      </c>
      <c r="E279" s="191">
        <v>4110723</v>
      </c>
      <c r="F279" s="190">
        <v>364</v>
      </c>
      <c r="G279" s="190">
        <v>359</v>
      </c>
    </row>
    <row r="280" spans="4:7" x14ac:dyDescent="0.25">
      <c r="D280" s="191" t="s">
        <v>76</v>
      </c>
      <c r="E280" s="191">
        <v>4110724</v>
      </c>
      <c r="F280" s="190">
        <v>390</v>
      </c>
      <c r="G280" s="190">
        <v>388</v>
      </c>
    </row>
    <row r="281" spans="4:7" x14ac:dyDescent="0.25">
      <c r="D281" s="191" t="s">
        <v>76</v>
      </c>
      <c r="E281" s="191">
        <v>4110725</v>
      </c>
      <c r="F281" s="190">
        <v>243</v>
      </c>
      <c r="G281" s="190">
        <v>240</v>
      </c>
    </row>
    <row r="282" spans="4:7" x14ac:dyDescent="0.25">
      <c r="D282" s="191" t="s">
        <v>76</v>
      </c>
      <c r="E282" s="191">
        <v>4110726</v>
      </c>
      <c r="F282" s="190">
        <v>220</v>
      </c>
      <c r="G282" s="190">
        <v>230</v>
      </c>
    </row>
    <row r="283" spans="4:7" x14ac:dyDescent="0.25">
      <c r="D283" s="191" t="s">
        <v>76</v>
      </c>
      <c r="E283" s="191">
        <v>4110727</v>
      </c>
      <c r="F283" s="190">
        <v>322</v>
      </c>
      <c r="G283" s="190">
        <v>330</v>
      </c>
    </row>
    <row r="284" spans="4:7" x14ac:dyDescent="0.25">
      <c r="D284" s="191" t="s">
        <v>76</v>
      </c>
      <c r="E284" s="191">
        <v>4110728</v>
      </c>
      <c r="F284" s="190">
        <v>329</v>
      </c>
      <c r="G284" s="190">
        <v>326</v>
      </c>
    </row>
    <row r="285" spans="4:7" x14ac:dyDescent="0.25">
      <c r="D285" s="191" t="s">
        <v>76</v>
      </c>
      <c r="E285" s="191">
        <v>4110729</v>
      </c>
      <c r="F285" s="190">
        <v>441</v>
      </c>
      <c r="G285" s="190">
        <v>454</v>
      </c>
    </row>
    <row r="286" spans="4:7" x14ac:dyDescent="0.25">
      <c r="D286" s="191" t="s">
        <v>76</v>
      </c>
      <c r="E286" s="191">
        <v>4110730</v>
      </c>
      <c r="F286" s="190">
        <v>471</v>
      </c>
      <c r="G286" s="190">
        <v>487</v>
      </c>
    </row>
    <row r="287" spans="4:7" x14ac:dyDescent="0.25">
      <c r="D287" s="191" t="s">
        <v>76</v>
      </c>
      <c r="E287" s="191">
        <v>4110731</v>
      </c>
      <c r="F287" s="190">
        <v>391</v>
      </c>
      <c r="G287" s="190">
        <v>415</v>
      </c>
    </row>
    <row r="288" spans="4:7" x14ac:dyDescent="0.25">
      <c r="D288" s="191" t="s">
        <v>76</v>
      </c>
      <c r="E288" s="191">
        <v>4110732</v>
      </c>
      <c r="F288" s="190">
        <v>168</v>
      </c>
      <c r="G288" s="190">
        <v>166</v>
      </c>
    </row>
    <row r="289" spans="4:7" x14ac:dyDescent="0.25">
      <c r="D289" s="191" t="s">
        <v>76</v>
      </c>
      <c r="E289" s="191">
        <v>4110733</v>
      </c>
      <c r="F289" s="190">
        <v>192</v>
      </c>
      <c r="G289" s="190">
        <v>187</v>
      </c>
    </row>
    <row r="290" spans="4:7" x14ac:dyDescent="0.25">
      <c r="D290" s="191" t="s">
        <v>76</v>
      </c>
      <c r="E290" s="191">
        <v>4110737</v>
      </c>
      <c r="F290" s="190">
        <v>440</v>
      </c>
      <c r="G290" s="190">
        <v>448</v>
      </c>
    </row>
    <row r="291" spans="4:7" x14ac:dyDescent="0.25">
      <c r="D291" s="191" t="s">
        <v>76</v>
      </c>
      <c r="E291" s="191">
        <v>4110738</v>
      </c>
      <c r="F291" s="190">
        <v>401</v>
      </c>
      <c r="G291" s="190">
        <v>407</v>
      </c>
    </row>
    <row r="292" spans="4:7" x14ac:dyDescent="0.25">
      <c r="D292" s="191" t="s">
        <v>76</v>
      </c>
      <c r="E292" s="191">
        <v>4110739</v>
      </c>
      <c r="F292" s="190">
        <v>6</v>
      </c>
      <c r="G292" s="190">
        <v>7</v>
      </c>
    </row>
    <row r="293" spans="4:7" x14ac:dyDescent="0.25">
      <c r="D293" s="191" t="s">
        <v>76</v>
      </c>
      <c r="E293" s="191">
        <v>4110740</v>
      </c>
      <c r="F293" s="190">
        <v>278</v>
      </c>
      <c r="G293" s="190">
        <v>288</v>
      </c>
    </row>
    <row r="294" spans="4:7" x14ac:dyDescent="0.25">
      <c r="D294" s="191" t="s">
        <v>76</v>
      </c>
      <c r="E294" s="191">
        <v>4110741</v>
      </c>
      <c r="F294" s="190">
        <v>370</v>
      </c>
      <c r="G294" s="190">
        <v>381</v>
      </c>
    </row>
    <row r="295" spans="4:7" x14ac:dyDescent="0.25">
      <c r="D295" s="191" t="s">
        <v>76</v>
      </c>
      <c r="E295" s="191">
        <v>4110742</v>
      </c>
      <c r="F295" s="190">
        <v>323</v>
      </c>
      <c r="G295" s="190">
        <v>317</v>
      </c>
    </row>
    <row r="296" spans="4:7" x14ac:dyDescent="0.25">
      <c r="D296" s="191" t="s">
        <v>76</v>
      </c>
      <c r="E296" s="191">
        <v>4110743</v>
      </c>
      <c r="F296" s="190">
        <v>309</v>
      </c>
      <c r="G296" s="190">
        <v>322</v>
      </c>
    </row>
    <row r="297" spans="4:7" x14ac:dyDescent="0.25">
      <c r="D297" s="191" t="s">
        <v>76</v>
      </c>
      <c r="E297" s="191">
        <v>4110744</v>
      </c>
      <c r="F297" s="190">
        <v>298</v>
      </c>
      <c r="G297" s="190">
        <v>312</v>
      </c>
    </row>
    <row r="298" spans="4:7" x14ac:dyDescent="0.25">
      <c r="D298" s="191" t="s">
        <v>76</v>
      </c>
      <c r="E298" s="191">
        <v>4110745</v>
      </c>
      <c r="F298" s="190">
        <v>273</v>
      </c>
      <c r="G298" s="190">
        <v>276</v>
      </c>
    </row>
    <row r="299" spans="4:7" x14ac:dyDescent="0.25">
      <c r="D299" s="191" t="s">
        <v>76</v>
      </c>
      <c r="E299" s="191">
        <v>4110746</v>
      </c>
      <c r="F299" s="190">
        <v>273</v>
      </c>
      <c r="G299" s="190">
        <v>267</v>
      </c>
    </row>
    <row r="300" spans="4:7" x14ac:dyDescent="0.25">
      <c r="D300" s="191" t="s">
        <v>76</v>
      </c>
      <c r="E300" s="191">
        <v>4110747</v>
      </c>
      <c r="F300" s="190">
        <v>252</v>
      </c>
      <c r="G300" s="190">
        <v>266</v>
      </c>
    </row>
    <row r="301" spans="4:7" x14ac:dyDescent="0.25">
      <c r="D301" s="191" t="s">
        <v>76</v>
      </c>
      <c r="E301" s="191">
        <v>4110748</v>
      </c>
      <c r="F301" s="190">
        <v>259</v>
      </c>
      <c r="G301" s="190">
        <v>268</v>
      </c>
    </row>
    <row r="302" spans="4:7" x14ac:dyDescent="0.25">
      <c r="D302" s="191" t="s">
        <v>76</v>
      </c>
      <c r="E302" s="191">
        <v>4110749</v>
      </c>
      <c r="F302" s="190">
        <v>357</v>
      </c>
      <c r="G302" s="190">
        <v>371</v>
      </c>
    </row>
    <row r="303" spans="4:7" x14ac:dyDescent="0.25">
      <c r="D303" s="191" t="s">
        <v>76</v>
      </c>
      <c r="E303" s="191">
        <v>4110750</v>
      </c>
      <c r="F303" s="190">
        <v>263</v>
      </c>
      <c r="G303" s="190">
        <v>263</v>
      </c>
    </row>
    <row r="304" spans="4:7" x14ac:dyDescent="0.25">
      <c r="D304" s="191" t="s">
        <v>76</v>
      </c>
      <c r="E304" s="191">
        <v>4110751</v>
      </c>
      <c r="F304" s="190">
        <v>368</v>
      </c>
      <c r="G304" s="190">
        <v>368</v>
      </c>
    </row>
    <row r="305" spans="4:7" x14ac:dyDescent="0.25">
      <c r="D305" s="191" t="s">
        <v>76</v>
      </c>
      <c r="E305" s="191">
        <v>4110752</v>
      </c>
      <c r="F305" s="190">
        <v>406</v>
      </c>
      <c r="G305" s="190">
        <v>405</v>
      </c>
    </row>
    <row r="306" spans="4:7" x14ac:dyDescent="0.25">
      <c r="D306" s="191" t="s">
        <v>76</v>
      </c>
      <c r="E306" s="191">
        <v>4110753</v>
      </c>
      <c r="F306" s="190">
        <v>291</v>
      </c>
      <c r="G306" s="190">
        <v>308</v>
      </c>
    </row>
    <row r="307" spans="4:7" x14ac:dyDescent="0.25">
      <c r="D307" s="191" t="s">
        <v>76</v>
      </c>
      <c r="E307" s="191">
        <v>4110754</v>
      </c>
      <c r="F307" s="190">
        <v>162</v>
      </c>
      <c r="G307" s="190">
        <v>178</v>
      </c>
    </row>
    <row r="308" spans="4:7" x14ac:dyDescent="0.25">
      <c r="D308" s="191" t="s">
        <v>76</v>
      </c>
      <c r="E308" s="191">
        <v>4110755</v>
      </c>
      <c r="F308" s="190">
        <v>127</v>
      </c>
      <c r="G308" s="190">
        <v>125</v>
      </c>
    </row>
    <row r="309" spans="4:7" x14ac:dyDescent="0.25">
      <c r="D309" s="133"/>
      <c r="E309" s="133"/>
      <c r="F309" s="131"/>
      <c r="G309" s="131"/>
    </row>
    <row r="310" spans="4:7" x14ac:dyDescent="0.25">
      <c r="D310" s="133"/>
      <c r="E310" s="133"/>
      <c r="F310" s="131"/>
      <c r="G310" s="131"/>
    </row>
    <row r="313" spans="4:7" x14ac:dyDescent="0.25">
      <c r="D313" s="133"/>
      <c r="E313" s="133"/>
      <c r="F313" s="131"/>
      <c r="G313" s="131"/>
    </row>
    <row r="314" spans="4:7" x14ac:dyDescent="0.25">
      <c r="D314" s="133"/>
      <c r="E314" s="133"/>
      <c r="F314" s="131"/>
      <c r="G314" s="131"/>
    </row>
    <row r="315" spans="4:7" x14ac:dyDescent="0.25">
      <c r="D315" s="133"/>
      <c r="E315" s="133"/>
      <c r="F315" s="131"/>
      <c r="G315" s="131"/>
    </row>
    <row r="316" spans="4:7" x14ac:dyDescent="0.25">
      <c r="D316" s="133"/>
      <c r="E316" s="133"/>
      <c r="F316" s="131"/>
      <c r="G316" s="131"/>
    </row>
    <row r="317" spans="4:7" x14ac:dyDescent="0.25">
      <c r="D317" s="133"/>
      <c r="E317" s="133"/>
      <c r="F317" s="131"/>
      <c r="G317" s="131"/>
    </row>
    <row r="318" spans="4:7" x14ac:dyDescent="0.25">
      <c r="D318" s="133"/>
      <c r="E318" s="133"/>
      <c r="F318" s="131"/>
      <c r="G318" s="131"/>
    </row>
    <row r="319" spans="4:7" x14ac:dyDescent="0.25">
      <c r="D319" s="133"/>
      <c r="E319" s="133"/>
      <c r="F319" s="131"/>
      <c r="G319" s="131"/>
    </row>
    <row r="320" spans="4:7" x14ac:dyDescent="0.25">
      <c r="D320" s="133"/>
      <c r="E320" s="133"/>
      <c r="F320" s="131"/>
      <c r="G320" s="131"/>
    </row>
    <row r="321" spans="4:8" x14ac:dyDescent="0.25">
      <c r="D321" s="133"/>
      <c r="E321" s="133"/>
      <c r="F321" s="131"/>
      <c r="G321" s="131"/>
    </row>
    <row r="322" spans="4:8" x14ac:dyDescent="0.25">
      <c r="D322" s="133"/>
      <c r="E322" s="133"/>
      <c r="F322" s="131"/>
      <c r="G322" s="131"/>
    </row>
    <row r="324" spans="4:8" x14ac:dyDescent="0.25">
      <c r="D324" s="133"/>
      <c r="E324" s="133"/>
      <c r="F324" s="131"/>
      <c r="G324" s="131"/>
    </row>
    <row r="325" spans="4:8" x14ac:dyDescent="0.25">
      <c r="D325" s="133"/>
      <c r="E325" s="133"/>
      <c r="F325" s="131"/>
      <c r="G325" s="131"/>
    </row>
    <row r="333" spans="4:8" x14ac:dyDescent="0.25">
      <c r="H333" s="1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2"/>
  <sheetViews>
    <sheetView workbookViewId="0">
      <selection activeCell="J5" sqref="J5"/>
    </sheetView>
  </sheetViews>
  <sheetFormatPr defaultColWidth="8.85546875" defaultRowHeight="15" x14ac:dyDescent="0.25"/>
  <cols>
    <col min="1" max="1" width="8.85546875" style="172"/>
    <col min="2" max="2" width="16.7109375" style="172" customWidth="1"/>
    <col min="3" max="3" width="18.7109375" style="172" bestFit="1" customWidth="1"/>
    <col min="4" max="4" width="33.28515625" style="172" customWidth="1"/>
    <col min="5" max="5" width="30.7109375" style="172" customWidth="1"/>
    <col min="6" max="6" width="23" style="172" customWidth="1"/>
    <col min="7" max="7" width="31.5703125" style="172" customWidth="1"/>
    <col min="8" max="16384" width="8.85546875" style="172"/>
  </cols>
  <sheetData>
    <row r="1" spans="2:11" ht="34.15" customHeight="1" x14ac:dyDescent="0.25">
      <c r="E1" s="173" t="s">
        <v>2</v>
      </c>
      <c r="F1" s="174" t="s">
        <v>3</v>
      </c>
      <c r="G1" s="174" t="s">
        <v>4</v>
      </c>
    </row>
    <row r="2" spans="2:11" x14ac:dyDescent="0.25">
      <c r="B2" s="172" t="s">
        <v>44</v>
      </c>
      <c r="F2" s="180">
        <f>110351-SUM(F7:F93)+SUM(F94:F19912)</f>
        <v>115899</v>
      </c>
      <c r="G2" s="180">
        <f>114268-SUM(G7:G93)+SUM(G94:G19912)</f>
        <v>120107</v>
      </c>
      <c r="I2" s="189"/>
      <c r="J2" s="189">
        <v>17</v>
      </c>
      <c r="K2" s="189">
        <v>22</v>
      </c>
    </row>
    <row r="3" spans="2:11" x14ac:dyDescent="0.25">
      <c r="F3" s="4"/>
      <c r="G3" s="180"/>
      <c r="I3" s="189" t="s">
        <v>21</v>
      </c>
      <c r="J3" s="192">
        <f>SUM(F7:F92)</f>
        <v>28335</v>
      </c>
      <c r="K3" s="192">
        <f>SUM(G7:G92)</f>
        <v>28648</v>
      </c>
    </row>
    <row r="4" spans="2:11" x14ac:dyDescent="0.25">
      <c r="E4" s="172" t="s">
        <v>15</v>
      </c>
      <c r="F4" s="180">
        <v>107553</v>
      </c>
      <c r="G4" s="180">
        <v>118436</v>
      </c>
      <c r="I4" s="189" t="s">
        <v>23</v>
      </c>
      <c r="J4" s="192">
        <f>SUM(F94:F1561)</f>
        <v>33883</v>
      </c>
      <c r="K4" s="192">
        <f>SUM(G94:G1861)</f>
        <v>34487</v>
      </c>
    </row>
    <row r="5" spans="2:11" x14ac:dyDescent="0.25">
      <c r="E5" s="172" t="s">
        <v>16</v>
      </c>
      <c r="F5" s="180">
        <v>131453</v>
      </c>
      <c r="G5" s="180">
        <v>127026</v>
      </c>
      <c r="J5" s="207">
        <f>J4-J3</f>
        <v>5548</v>
      </c>
      <c r="K5" s="207">
        <f>K4-K3</f>
        <v>5839</v>
      </c>
    </row>
    <row r="6" spans="2:11" x14ac:dyDescent="0.25">
      <c r="C6" s="172" t="s">
        <v>24</v>
      </c>
      <c r="F6" s="180"/>
      <c r="G6" s="180"/>
    </row>
    <row r="7" spans="2:11" x14ac:dyDescent="0.25">
      <c r="B7" s="172" t="s">
        <v>21</v>
      </c>
      <c r="C7" s="91" t="s">
        <v>43</v>
      </c>
      <c r="D7" s="175" t="s">
        <v>47</v>
      </c>
      <c r="E7" s="176">
        <v>4102301</v>
      </c>
      <c r="F7" s="177">
        <v>292</v>
      </c>
      <c r="G7" s="177">
        <v>310</v>
      </c>
    </row>
    <row r="8" spans="2:11" x14ac:dyDescent="0.25">
      <c r="C8" s="91"/>
      <c r="D8" s="175" t="s">
        <v>47</v>
      </c>
      <c r="E8" s="176">
        <v>4102302</v>
      </c>
      <c r="F8" s="177">
        <v>479</v>
      </c>
      <c r="G8" s="177">
        <v>471</v>
      </c>
    </row>
    <row r="9" spans="2:11" x14ac:dyDescent="0.25">
      <c r="C9" s="91"/>
      <c r="D9" s="175" t="s">
        <v>47</v>
      </c>
      <c r="E9" s="176">
        <v>4102303</v>
      </c>
      <c r="F9" s="177">
        <v>350</v>
      </c>
      <c r="G9" s="177">
        <v>361</v>
      </c>
    </row>
    <row r="10" spans="2:11" x14ac:dyDescent="0.25">
      <c r="C10" s="91"/>
      <c r="D10" s="175" t="s">
        <v>47</v>
      </c>
      <c r="E10" s="176">
        <v>4102304</v>
      </c>
      <c r="F10" s="177">
        <v>430</v>
      </c>
      <c r="G10" s="177">
        <v>421</v>
      </c>
    </row>
    <row r="11" spans="2:11" x14ac:dyDescent="0.25">
      <c r="C11" s="91"/>
      <c r="D11" s="175" t="s">
        <v>47</v>
      </c>
      <c r="E11" s="176">
        <v>4102305</v>
      </c>
      <c r="F11" s="177">
        <v>398</v>
      </c>
      <c r="G11" s="177">
        <v>389</v>
      </c>
    </row>
    <row r="12" spans="2:11" x14ac:dyDescent="0.25">
      <c r="C12" s="176"/>
      <c r="D12" s="175" t="s">
        <v>47</v>
      </c>
      <c r="E12" s="176">
        <v>4102306</v>
      </c>
      <c r="F12" s="177">
        <v>272</v>
      </c>
      <c r="G12" s="177">
        <v>270</v>
      </c>
    </row>
    <row r="13" spans="2:11" x14ac:dyDescent="0.25">
      <c r="C13" s="176"/>
      <c r="D13" s="175" t="s">
        <v>47</v>
      </c>
      <c r="E13" s="176">
        <v>4102307</v>
      </c>
      <c r="F13" s="177">
        <v>335</v>
      </c>
      <c r="G13" s="177">
        <v>319</v>
      </c>
    </row>
    <row r="14" spans="2:11" x14ac:dyDescent="0.25">
      <c r="C14" s="176"/>
      <c r="D14" s="175" t="s">
        <v>47</v>
      </c>
      <c r="E14" s="176">
        <v>4102308</v>
      </c>
      <c r="F14" s="177">
        <v>429</v>
      </c>
      <c r="G14" s="177">
        <v>427</v>
      </c>
    </row>
    <row r="15" spans="2:11" x14ac:dyDescent="0.25">
      <c r="C15" s="176"/>
      <c r="D15" s="175" t="s">
        <v>47</v>
      </c>
      <c r="E15" s="176">
        <v>4102309</v>
      </c>
      <c r="F15" s="177">
        <v>352</v>
      </c>
      <c r="G15" s="177">
        <v>342</v>
      </c>
    </row>
    <row r="16" spans="2:11" x14ac:dyDescent="0.25">
      <c r="C16" s="176"/>
      <c r="D16" s="175" t="s">
        <v>47</v>
      </c>
      <c r="E16" s="176">
        <v>4102310</v>
      </c>
      <c r="F16" s="177">
        <v>482</v>
      </c>
      <c r="G16" s="177">
        <v>503</v>
      </c>
    </row>
    <row r="17" spans="3:8" x14ac:dyDescent="0.25">
      <c r="C17" s="176"/>
      <c r="D17" s="175" t="s">
        <v>47</v>
      </c>
      <c r="E17" s="176">
        <v>4102311</v>
      </c>
      <c r="F17" s="177">
        <v>250</v>
      </c>
      <c r="G17" s="177">
        <v>244</v>
      </c>
    </row>
    <row r="18" spans="3:8" x14ac:dyDescent="0.25">
      <c r="C18" s="176"/>
      <c r="D18" s="175" t="s">
        <v>47</v>
      </c>
      <c r="E18" s="176">
        <v>4102312</v>
      </c>
      <c r="F18" s="177">
        <v>351</v>
      </c>
      <c r="G18" s="177">
        <v>349</v>
      </c>
    </row>
    <row r="19" spans="3:8" x14ac:dyDescent="0.25">
      <c r="C19" s="176"/>
      <c r="D19" s="175" t="s">
        <v>47</v>
      </c>
      <c r="E19" s="176">
        <v>4102313</v>
      </c>
      <c r="F19" s="177">
        <v>192</v>
      </c>
      <c r="G19" s="177">
        <v>201</v>
      </c>
    </row>
    <row r="20" spans="3:8" x14ac:dyDescent="0.25">
      <c r="C20" s="176"/>
      <c r="D20" s="175" t="s">
        <v>47</v>
      </c>
      <c r="E20" s="176">
        <v>4102314</v>
      </c>
      <c r="F20" s="177">
        <v>242</v>
      </c>
      <c r="G20" s="177">
        <v>239</v>
      </c>
    </row>
    <row r="21" spans="3:8" x14ac:dyDescent="0.25">
      <c r="C21" s="176"/>
      <c r="D21" s="175" t="s">
        <v>47</v>
      </c>
      <c r="E21" s="176">
        <v>4102315</v>
      </c>
      <c r="F21" s="177">
        <v>318</v>
      </c>
      <c r="G21" s="177">
        <v>322</v>
      </c>
    </row>
    <row r="22" spans="3:8" x14ac:dyDescent="0.25">
      <c r="C22" s="91"/>
      <c r="D22" s="175" t="s">
        <v>47</v>
      </c>
      <c r="E22" s="176">
        <v>4102316</v>
      </c>
      <c r="F22" s="177">
        <v>242</v>
      </c>
      <c r="G22" s="177">
        <v>267</v>
      </c>
    </row>
    <row r="23" spans="3:8" x14ac:dyDescent="0.25">
      <c r="C23" s="91"/>
      <c r="D23" s="175" t="s">
        <v>47</v>
      </c>
      <c r="E23" s="176">
        <v>4102317</v>
      </c>
      <c r="F23" s="177">
        <v>140</v>
      </c>
      <c r="G23" s="177">
        <v>145</v>
      </c>
    </row>
    <row r="24" spans="3:8" x14ac:dyDescent="0.25">
      <c r="C24" s="91"/>
      <c r="D24" s="175" t="s">
        <v>47</v>
      </c>
      <c r="E24" s="176">
        <v>4102318</v>
      </c>
      <c r="F24" s="177">
        <v>328</v>
      </c>
      <c r="G24" s="177">
        <v>337</v>
      </c>
    </row>
    <row r="25" spans="3:8" x14ac:dyDescent="0.25">
      <c r="C25" s="91"/>
      <c r="D25" s="175" t="s">
        <v>47</v>
      </c>
      <c r="E25" s="176">
        <v>4102319</v>
      </c>
      <c r="F25" s="177">
        <v>335</v>
      </c>
      <c r="G25" s="177">
        <v>325</v>
      </c>
    </row>
    <row r="26" spans="3:8" x14ac:dyDescent="0.25">
      <c r="C26" s="91"/>
      <c r="D26" s="175" t="s">
        <v>47</v>
      </c>
      <c r="E26" s="176">
        <v>4102320</v>
      </c>
      <c r="F26" s="177">
        <v>232</v>
      </c>
      <c r="G26" s="177">
        <v>244</v>
      </c>
      <c r="H26" s="178"/>
    </row>
    <row r="27" spans="3:8" x14ac:dyDescent="0.25">
      <c r="C27" s="91"/>
      <c r="D27" s="175" t="s">
        <v>47</v>
      </c>
      <c r="E27" s="176">
        <v>4102321</v>
      </c>
      <c r="F27" s="177">
        <v>199</v>
      </c>
      <c r="G27" s="177">
        <v>208</v>
      </c>
      <c r="H27" s="178"/>
    </row>
    <row r="28" spans="3:8" x14ac:dyDescent="0.25">
      <c r="C28" s="91"/>
      <c r="D28" s="175" t="s">
        <v>47</v>
      </c>
      <c r="E28" s="176">
        <v>4102322</v>
      </c>
      <c r="F28" s="177">
        <v>246</v>
      </c>
      <c r="G28" s="177">
        <v>258</v>
      </c>
      <c r="H28" s="178"/>
    </row>
    <row r="29" spans="3:8" x14ac:dyDescent="0.25">
      <c r="D29" s="175" t="s">
        <v>47</v>
      </c>
      <c r="E29" s="176">
        <v>4102323</v>
      </c>
      <c r="F29" s="177">
        <v>316</v>
      </c>
      <c r="G29" s="177">
        <v>326</v>
      </c>
      <c r="H29" s="178"/>
    </row>
    <row r="30" spans="3:8" x14ac:dyDescent="0.25">
      <c r="D30" s="175" t="s">
        <v>47</v>
      </c>
      <c r="E30" s="176">
        <v>4102324</v>
      </c>
      <c r="F30" s="177">
        <v>398</v>
      </c>
      <c r="G30" s="177">
        <v>401</v>
      </c>
      <c r="H30" s="178"/>
    </row>
    <row r="31" spans="3:8" x14ac:dyDescent="0.25">
      <c r="D31" s="175" t="s">
        <v>47</v>
      </c>
      <c r="E31" s="176">
        <v>4102325</v>
      </c>
      <c r="F31" s="177">
        <v>511</v>
      </c>
      <c r="G31" s="177">
        <v>507</v>
      </c>
      <c r="H31" s="178"/>
    </row>
    <row r="32" spans="3:8" x14ac:dyDescent="0.25">
      <c r="D32" s="175" t="s">
        <v>47</v>
      </c>
      <c r="E32" s="176">
        <v>4102326</v>
      </c>
      <c r="F32" s="177">
        <v>247</v>
      </c>
      <c r="G32" s="177">
        <v>258</v>
      </c>
      <c r="H32" s="178"/>
    </row>
    <row r="33" spans="4:8" x14ac:dyDescent="0.25">
      <c r="D33" s="175" t="s">
        <v>47</v>
      </c>
      <c r="E33" s="176">
        <v>4102327</v>
      </c>
      <c r="F33" s="177">
        <v>310</v>
      </c>
      <c r="G33" s="177">
        <v>308</v>
      </c>
      <c r="H33" s="178"/>
    </row>
    <row r="34" spans="4:8" x14ac:dyDescent="0.25">
      <c r="D34" s="175" t="s">
        <v>47</v>
      </c>
      <c r="E34" s="176">
        <v>4102328</v>
      </c>
      <c r="F34" s="177">
        <v>377</v>
      </c>
      <c r="G34" s="177">
        <v>370</v>
      </c>
      <c r="H34" s="178"/>
    </row>
    <row r="35" spans="4:8" x14ac:dyDescent="0.25">
      <c r="D35" s="175" t="s">
        <v>47</v>
      </c>
      <c r="E35" s="176">
        <v>4102329</v>
      </c>
      <c r="F35" s="177">
        <v>267</v>
      </c>
      <c r="G35" s="177">
        <v>271</v>
      </c>
      <c r="H35" s="178"/>
    </row>
    <row r="36" spans="4:8" x14ac:dyDescent="0.25">
      <c r="D36" s="175" t="s">
        <v>47</v>
      </c>
      <c r="E36" s="176">
        <v>4102330</v>
      </c>
      <c r="F36" s="177">
        <v>441</v>
      </c>
      <c r="G36" s="177">
        <v>428</v>
      </c>
      <c r="H36" s="178"/>
    </row>
    <row r="37" spans="4:8" x14ac:dyDescent="0.25">
      <c r="D37" s="175" t="s">
        <v>47</v>
      </c>
      <c r="E37" s="176">
        <v>4102331</v>
      </c>
      <c r="F37" s="177">
        <v>377</v>
      </c>
      <c r="G37" s="177">
        <v>379</v>
      </c>
      <c r="H37" s="178"/>
    </row>
    <row r="38" spans="4:8" x14ac:dyDescent="0.25">
      <c r="D38" s="175" t="s">
        <v>47</v>
      </c>
      <c r="E38" s="176">
        <v>4102332</v>
      </c>
      <c r="F38" s="177">
        <v>343</v>
      </c>
      <c r="G38" s="177">
        <v>366</v>
      </c>
      <c r="H38" s="178"/>
    </row>
    <row r="39" spans="4:8" x14ac:dyDescent="0.25">
      <c r="D39" s="175" t="s">
        <v>47</v>
      </c>
      <c r="E39" s="176">
        <v>4102333</v>
      </c>
      <c r="F39" s="177">
        <v>341</v>
      </c>
      <c r="G39" s="177">
        <v>330</v>
      </c>
      <c r="H39" s="178"/>
    </row>
    <row r="40" spans="4:8" x14ac:dyDescent="0.25">
      <c r="D40" s="175" t="s">
        <v>47</v>
      </c>
      <c r="E40" s="176">
        <v>4102334</v>
      </c>
      <c r="F40" s="177">
        <v>361</v>
      </c>
      <c r="G40" s="177">
        <v>360</v>
      </c>
      <c r="H40" s="178"/>
    </row>
    <row r="41" spans="4:8" x14ac:dyDescent="0.25">
      <c r="D41" s="175" t="s">
        <v>47</v>
      </c>
      <c r="E41" s="176">
        <v>4102335</v>
      </c>
      <c r="F41" s="177">
        <v>272</v>
      </c>
      <c r="G41" s="177">
        <v>271</v>
      </c>
    </row>
    <row r="42" spans="4:8" x14ac:dyDescent="0.25">
      <c r="D42" s="175" t="s">
        <v>47</v>
      </c>
      <c r="E42" s="176">
        <v>4102336</v>
      </c>
      <c r="F42" s="177">
        <v>238</v>
      </c>
      <c r="G42" s="177">
        <v>236</v>
      </c>
    </row>
    <row r="43" spans="4:8" x14ac:dyDescent="0.25">
      <c r="D43" s="175" t="s">
        <v>47</v>
      </c>
      <c r="E43" s="176">
        <v>4102337</v>
      </c>
      <c r="F43" s="177">
        <v>238</v>
      </c>
      <c r="G43" s="177">
        <v>239</v>
      </c>
    </row>
    <row r="44" spans="4:8" x14ac:dyDescent="0.25">
      <c r="D44" s="175" t="s">
        <v>47</v>
      </c>
      <c r="E44" s="176">
        <v>4102338</v>
      </c>
      <c r="F44" s="177">
        <v>237</v>
      </c>
      <c r="G44" s="177">
        <v>262</v>
      </c>
    </row>
    <row r="45" spans="4:8" x14ac:dyDescent="0.25">
      <c r="D45" s="175" t="s">
        <v>47</v>
      </c>
      <c r="E45" s="176">
        <v>4102339</v>
      </c>
      <c r="F45" s="177">
        <v>261</v>
      </c>
      <c r="G45" s="177">
        <v>270</v>
      </c>
    </row>
    <row r="46" spans="4:8" x14ac:dyDescent="0.25">
      <c r="D46" s="175" t="s">
        <v>47</v>
      </c>
      <c r="E46" s="176">
        <v>4102340</v>
      </c>
      <c r="F46" s="177">
        <v>202</v>
      </c>
      <c r="G46" s="177">
        <v>192</v>
      </c>
    </row>
    <row r="47" spans="4:8" x14ac:dyDescent="0.25">
      <c r="D47" s="175" t="s">
        <v>47</v>
      </c>
      <c r="E47" s="176">
        <v>4102341</v>
      </c>
      <c r="F47" s="177">
        <v>222</v>
      </c>
      <c r="G47" s="177">
        <v>228</v>
      </c>
    </row>
    <row r="48" spans="4:8" x14ac:dyDescent="0.25">
      <c r="D48" s="175" t="s">
        <v>48</v>
      </c>
      <c r="E48" s="176">
        <v>4101306</v>
      </c>
      <c r="F48" s="177">
        <v>241</v>
      </c>
      <c r="G48" s="177">
        <v>231</v>
      </c>
    </row>
    <row r="49" spans="4:7" x14ac:dyDescent="0.25">
      <c r="D49" s="175" t="s">
        <v>48</v>
      </c>
      <c r="E49" s="176">
        <v>4101308</v>
      </c>
      <c r="F49" s="177">
        <v>384</v>
      </c>
      <c r="G49" s="177">
        <v>415</v>
      </c>
    </row>
    <row r="50" spans="4:7" x14ac:dyDescent="0.25">
      <c r="D50" s="175" t="s">
        <v>48</v>
      </c>
      <c r="E50" s="176">
        <v>4101309</v>
      </c>
      <c r="F50" s="177">
        <v>372</v>
      </c>
      <c r="G50" s="177">
        <v>366</v>
      </c>
    </row>
    <row r="51" spans="4:7" x14ac:dyDescent="0.25">
      <c r="D51" s="175" t="s">
        <v>48</v>
      </c>
      <c r="E51" s="176">
        <v>4101310</v>
      </c>
      <c r="F51" s="177">
        <v>430</v>
      </c>
      <c r="G51" s="177">
        <v>432</v>
      </c>
    </row>
    <row r="52" spans="4:7" x14ac:dyDescent="0.25">
      <c r="D52" s="175" t="s">
        <v>48</v>
      </c>
      <c r="E52" s="176">
        <v>4101311</v>
      </c>
      <c r="F52" s="177">
        <v>430</v>
      </c>
      <c r="G52" s="177">
        <v>460</v>
      </c>
    </row>
    <row r="53" spans="4:7" x14ac:dyDescent="0.25">
      <c r="D53" s="175" t="s">
        <v>48</v>
      </c>
      <c r="E53" s="176">
        <v>4101312</v>
      </c>
      <c r="F53" s="177">
        <v>187</v>
      </c>
      <c r="G53" s="177">
        <v>191</v>
      </c>
    </row>
    <row r="54" spans="4:7" x14ac:dyDescent="0.25">
      <c r="D54" s="175" t="s">
        <v>48</v>
      </c>
      <c r="E54" s="176">
        <v>4101314</v>
      </c>
      <c r="F54" s="177">
        <v>264</v>
      </c>
      <c r="G54" s="177">
        <v>260</v>
      </c>
    </row>
    <row r="55" spans="4:7" x14ac:dyDescent="0.25">
      <c r="D55" s="175" t="s">
        <v>48</v>
      </c>
      <c r="E55" s="176">
        <v>4101315</v>
      </c>
      <c r="F55" s="177">
        <v>289</v>
      </c>
      <c r="G55" s="177">
        <v>274</v>
      </c>
    </row>
    <row r="56" spans="4:7" x14ac:dyDescent="0.25">
      <c r="D56" s="175" t="s">
        <v>48</v>
      </c>
      <c r="E56" s="176">
        <v>4101316</v>
      </c>
      <c r="F56" s="177">
        <v>413</v>
      </c>
      <c r="G56" s="177">
        <v>436</v>
      </c>
    </row>
    <row r="57" spans="4:7" x14ac:dyDescent="0.25">
      <c r="D57" s="175" t="s">
        <v>48</v>
      </c>
      <c r="E57" s="176">
        <v>4101322</v>
      </c>
      <c r="F57" s="177">
        <v>412</v>
      </c>
      <c r="G57" s="177">
        <v>409</v>
      </c>
    </row>
    <row r="58" spans="4:7" x14ac:dyDescent="0.25">
      <c r="D58" s="175" t="s">
        <v>48</v>
      </c>
      <c r="E58" s="176">
        <v>4101323</v>
      </c>
      <c r="F58" s="177">
        <v>386</v>
      </c>
      <c r="G58" s="177">
        <v>415</v>
      </c>
    </row>
    <row r="59" spans="4:7" x14ac:dyDescent="0.25">
      <c r="D59" s="175" t="s">
        <v>48</v>
      </c>
      <c r="E59" s="176">
        <v>4101324</v>
      </c>
      <c r="F59" s="177">
        <v>366</v>
      </c>
      <c r="G59" s="177">
        <v>361</v>
      </c>
    </row>
    <row r="60" spans="4:7" x14ac:dyDescent="0.25">
      <c r="D60" s="175" t="s">
        <v>48</v>
      </c>
      <c r="E60" s="176">
        <v>4101325</v>
      </c>
      <c r="F60" s="177">
        <v>332</v>
      </c>
      <c r="G60" s="177">
        <v>338</v>
      </c>
    </row>
    <row r="61" spans="4:7" x14ac:dyDescent="0.25">
      <c r="D61" s="175" t="s">
        <v>48</v>
      </c>
      <c r="E61" s="176">
        <v>4101335</v>
      </c>
      <c r="F61" s="177">
        <v>217</v>
      </c>
      <c r="G61" s="177">
        <v>219</v>
      </c>
    </row>
    <row r="62" spans="4:7" x14ac:dyDescent="0.25">
      <c r="D62" s="175" t="s">
        <v>49</v>
      </c>
      <c r="E62" s="176">
        <v>4102401</v>
      </c>
      <c r="F62" s="177">
        <v>310</v>
      </c>
      <c r="G62" s="177">
        <v>307</v>
      </c>
    </row>
    <row r="63" spans="4:7" x14ac:dyDescent="0.25">
      <c r="D63" s="175" t="s">
        <v>49</v>
      </c>
      <c r="E63" s="176">
        <v>4102402</v>
      </c>
      <c r="F63" s="177">
        <v>360</v>
      </c>
      <c r="G63" s="177">
        <v>388</v>
      </c>
    </row>
    <row r="64" spans="4:7" x14ac:dyDescent="0.25">
      <c r="D64" s="175" t="s">
        <v>49</v>
      </c>
      <c r="E64" s="176">
        <v>4102403</v>
      </c>
      <c r="F64" s="177">
        <v>255</v>
      </c>
      <c r="G64" s="177">
        <v>264</v>
      </c>
    </row>
    <row r="65" spans="4:7" x14ac:dyDescent="0.25">
      <c r="D65" s="175" t="s">
        <v>49</v>
      </c>
      <c r="E65" s="176">
        <v>4102404</v>
      </c>
      <c r="F65" s="177">
        <v>363</v>
      </c>
      <c r="G65" s="177">
        <v>389</v>
      </c>
    </row>
    <row r="66" spans="4:7" x14ac:dyDescent="0.25">
      <c r="D66" s="175" t="s">
        <v>49</v>
      </c>
      <c r="E66" s="176">
        <v>4102405</v>
      </c>
      <c r="F66" s="177">
        <v>413</v>
      </c>
      <c r="G66" s="177">
        <v>408</v>
      </c>
    </row>
    <row r="67" spans="4:7" x14ac:dyDescent="0.25">
      <c r="D67" s="175" t="s">
        <v>49</v>
      </c>
      <c r="E67" s="176">
        <v>4102406</v>
      </c>
      <c r="F67" s="177">
        <v>323</v>
      </c>
      <c r="G67" s="177">
        <v>322</v>
      </c>
    </row>
    <row r="68" spans="4:7" x14ac:dyDescent="0.25">
      <c r="D68" s="175" t="s">
        <v>49</v>
      </c>
      <c r="E68" s="176">
        <v>4102407</v>
      </c>
      <c r="F68" s="177">
        <v>298</v>
      </c>
      <c r="G68" s="177">
        <v>308</v>
      </c>
    </row>
    <row r="69" spans="4:7" x14ac:dyDescent="0.25">
      <c r="D69" s="175" t="s">
        <v>49</v>
      </c>
      <c r="E69" s="176">
        <v>4102408</v>
      </c>
      <c r="F69" s="177">
        <v>289</v>
      </c>
      <c r="G69" s="177">
        <v>285</v>
      </c>
    </row>
    <row r="70" spans="4:7" x14ac:dyDescent="0.25">
      <c r="D70" s="175" t="s">
        <v>49</v>
      </c>
      <c r="E70" s="176">
        <v>4102409</v>
      </c>
      <c r="F70" s="177">
        <v>223</v>
      </c>
      <c r="G70" s="177">
        <v>220</v>
      </c>
    </row>
    <row r="71" spans="4:7" x14ac:dyDescent="0.25">
      <c r="D71" s="175" t="s">
        <v>49</v>
      </c>
      <c r="E71" s="176">
        <v>4102410</v>
      </c>
      <c r="F71" s="177">
        <v>518</v>
      </c>
      <c r="G71" s="177">
        <v>521</v>
      </c>
    </row>
    <row r="72" spans="4:7" x14ac:dyDescent="0.25">
      <c r="D72" s="175" t="s">
        <v>49</v>
      </c>
      <c r="E72" s="176">
        <v>4102411</v>
      </c>
      <c r="F72" s="177">
        <v>429</v>
      </c>
      <c r="G72" s="177">
        <v>424</v>
      </c>
    </row>
    <row r="73" spans="4:7" x14ac:dyDescent="0.25">
      <c r="D73" s="175" t="s">
        <v>49</v>
      </c>
      <c r="E73" s="176">
        <v>4102412</v>
      </c>
      <c r="F73" s="177">
        <v>474</v>
      </c>
      <c r="G73" s="177">
        <v>474</v>
      </c>
    </row>
    <row r="74" spans="4:7" x14ac:dyDescent="0.25">
      <c r="D74" s="175" t="s">
        <v>49</v>
      </c>
      <c r="E74" s="176">
        <v>4102413</v>
      </c>
      <c r="F74" s="177">
        <v>459</v>
      </c>
      <c r="G74" s="177">
        <v>471</v>
      </c>
    </row>
    <row r="75" spans="4:7" x14ac:dyDescent="0.25">
      <c r="D75" s="175" t="s">
        <v>49</v>
      </c>
      <c r="E75" s="176">
        <v>4102414</v>
      </c>
      <c r="F75" s="177">
        <v>410</v>
      </c>
      <c r="G75" s="177">
        <v>419</v>
      </c>
    </row>
    <row r="76" spans="4:7" x14ac:dyDescent="0.25">
      <c r="D76" s="175" t="s">
        <v>49</v>
      </c>
      <c r="E76" s="176">
        <v>4102415</v>
      </c>
      <c r="F76" s="177">
        <v>389</v>
      </c>
      <c r="G76" s="177">
        <v>395</v>
      </c>
    </row>
    <row r="77" spans="4:7" x14ac:dyDescent="0.25">
      <c r="D77" s="175" t="s">
        <v>49</v>
      </c>
      <c r="E77" s="176">
        <v>4102416</v>
      </c>
      <c r="F77" s="177">
        <v>465</v>
      </c>
      <c r="G77" s="177">
        <v>491</v>
      </c>
    </row>
    <row r="78" spans="4:7" x14ac:dyDescent="0.25">
      <c r="D78" s="175" t="s">
        <v>49</v>
      </c>
      <c r="E78" s="176">
        <v>4102417</v>
      </c>
      <c r="F78" s="177">
        <v>367</v>
      </c>
      <c r="G78" s="177">
        <v>364</v>
      </c>
    </row>
    <row r="79" spans="4:7" x14ac:dyDescent="0.25">
      <c r="D79" s="175" t="s">
        <v>49</v>
      </c>
      <c r="E79" s="176">
        <v>4102418</v>
      </c>
      <c r="F79" s="177">
        <v>399</v>
      </c>
      <c r="G79" s="177">
        <v>389</v>
      </c>
    </row>
    <row r="80" spans="4:7" x14ac:dyDescent="0.25">
      <c r="D80" s="175" t="s">
        <v>49</v>
      </c>
      <c r="E80" s="176">
        <v>4102425</v>
      </c>
      <c r="F80" s="177">
        <v>398</v>
      </c>
      <c r="G80" s="177">
        <v>408</v>
      </c>
    </row>
    <row r="81" spans="2:9" x14ac:dyDescent="0.25">
      <c r="D81" s="175" t="s">
        <v>49</v>
      </c>
      <c r="E81" s="176">
        <v>4102428</v>
      </c>
      <c r="F81" s="177">
        <v>320</v>
      </c>
      <c r="G81" s="177">
        <v>320</v>
      </c>
    </row>
    <row r="82" spans="2:9" x14ac:dyDescent="0.25">
      <c r="D82" s="175" t="s">
        <v>49</v>
      </c>
      <c r="E82" s="176">
        <v>4102429</v>
      </c>
      <c r="F82" s="177">
        <v>429</v>
      </c>
      <c r="G82" s="177">
        <v>429</v>
      </c>
    </row>
    <row r="83" spans="2:9" x14ac:dyDescent="0.25">
      <c r="D83" s="175" t="s">
        <v>49</v>
      </c>
      <c r="E83" s="176">
        <v>4102430</v>
      </c>
      <c r="F83" s="177">
        <v>367</v>
      </c>
      <c r="G83" s="177">
        <v>371</v>
      </c>
    </row>
    <row r="84" spans="2:9" x14ac:dyDescent="0.25">
      <c r="D84" s="175" t="s">
        <v>49</v>
      </c>
      <c r="E84" s="176">
        <v>4102431</v>
      </c>
      <c r="F84" s="177">
        <v>305</v>
      </c>
      <c r="G84" s="177">
        <v>329</v>
      </c>
    </row>
    <row r="85" spans="2:9" x14ac:dyDescent="0.25">
      <c r="D85" s="175" t="s">
        <v>49</v>
      </c>
      <c r="E85" s="176">
        <v>4102432</v>
      </c>
      <c r="F85" s="177">
        <v>297</v>
      </c>
      <c r="G85" s="177">
        <v>293</v>
      </c>
    </row>
    <row r="86" spans="2:9" x14ac:dyDescent="0.25">
      <c r="D86" s="175" t="s">
        <v>49</v>
      </c>
      <c r="E86" s="176">
        <v>4102433</v>
      </c>
      <c r="F86" s="177">
        <v>260</v>
      </c>
      <c r="G86" s="177">
        <v>255</v>
      </c>
    </row>
    <row r="87" spans="2:9" x14ac:dyDescent="0.25">
      <c r="D87" s="175" t="s">
        <v>49</v>
      </c>
      <c r="E87" s="176">
        <v>4102434</v>
      </c>
      <c r="F87" s="177">
        <v>348</v>
      </c>
      <c r="G87" s="177">
        <v>345</v>
      </c>
      <c r="H87" s="178"/>
    </row>
    <row r="88" spans="2:9" x14ac:dyDescent="0.25">
      <c r="D88" s="175" t="s">
        <v>49</v>
      </c>
      <c r="E88" s="176">
        <v>4102435</v>
      </c>
      <c r="F88" s="177">
        <v>273</v>
      </c>
      <c r="G88" s="177">
        <v>270</v>
      </c>
    </row>
    <row r="89" spans="2:9" x14ac:dyDescent="0.25">
      <c r="D89" s="175" t="s">
        <v>49</v>
      </c>
      <c r="E89" s="176">
        <v>4102436</v>
      </c>
      <c r="F89" s="177">
        <v>379</v>
      </c>
      <c r="G89" s="177">
        <v>377</v>
      </c>
    </row>
    <row r="90" spans="2:9" x14ac:dyDescent="0.25">
      <c r="D90" s="175" t="s">
        <v>49</v>
      </c>
      <c r="E90" s="176">
        <v>4102437</v>
      </c>
      <c r="F90" s="177">
        <v>397</v>
      </c>
      <c r="G90" s="177">
        <v>398</v>
      </c>
    </row>
    <row r="91" spans="2:9" x14ac:dyDescent="0.25">
      <c r="D91" s="175" t="s">
        <v>49</v>
      </c>
      <c r="E91" s="176">
        <v>4102440</v>
      </c>
      <c r="F91" s="177">
        <v>242</v>
      </c>
      <c r="G91" s="177">
        <v>253</v>
      </c>
    </row>
    <row r="92" spans="2:9" x14ac:dyDescent="0.25">
      <c r="D92" s="179"/>
      <c r="E92" s="179"/>
      <c r="F92" s="177"/>
      <c r="G92" s="177"/>
    </row>
    <row r="93" spans="2:9" x14ac:dyDescent="0.25">
      <c r="D93" s="179"/>
      <c r="E93" s="179"/>
      <c r="F93" s="177"/>
      <c r="G93" s="177"/>
    </row>
    <row r="94" spans="2:9" x14ac:dyDescent="0.25">
      <c r="B94" s="172" t="s">
        <v>23</v>
      </c>
      <c r="D94" s="181"/>
      <c r="E94" s="181"/>
      <c r="F94" s="182"/>
      <c r="G94" s="182"/>
    </row>
    <row r="95" spans="2:9" x14ac:dyDescent="0.25">
      <c r="H95" s="70"/>
      <c r="I95" s="70"/>
    </row>
    <row r="96" spans="2:9" x14ac:dyDescent="0.25">
      <c r="C96" s="172" t="s">
        <v>43</v>
      </c>
      <c r="D96" s="179" t="s">
        <v>40</v>
      </c>
      <c r="E96" s="179">
        <v>4103703</v>
      </c>
      <c r="F96" s="177">
        <v>250</v>
      </c>
      <c r="G96" s="177">
        <v>250</v>
      </c>
      <c r="H96" s="70"/>
      <c r="I96" s="70"/>
    </row>
    <row r="97" spans="4:9" x14ac:dyDescent="0.25">
      <c r="D97" s="179" t="s">
        <v>40</v>
      </c>
      <c r="E97" s="179">
        <v>4103704</v>
      </c>
      <c r="F97" s="177">
        <v>259</v>
      </c>
      <c r="G97" s="177">
        <v>272</v>
      </c>
      <c r="H97" s="70"/>
      <c r="I97" s="70"/>
    </row>
    <row r="98" spans="4:9" x14ac:dyDescent="0.25">
      <c r="D98" s="179" t="s">
        <v>40</v>
      </c>
      <c r="E98" s="179">
        <v>4103712</v>
      </c>
      <c r="F98" s="177">
        <v>499</v>
      </c>
      <c r="G98" s="177">
        <v>500</v>
      </c>
      <c r="H98" s="70"/>
      <c r="I98" s="70"/>
    </row>
    <row r="99" spans="4:9" x14ac:dyDescent="0.25">
      <c r="D99" s="179" t="s">
        <v>40</v>
      </c>
      <c r="E99" s="179">
        <v>4103713</v>
      </c>
      <c r="F99" s="177">
        <v>32</v>
      </c>
      <c r="G99" s="177">
        <v>34</v>
      </c>
      <c r="H99" s="70"/>
      <c r="I99" s="70"/>
    </row>
    <row r="100" spans="4:9" x14ac:dyDescent="0.25">
      <c r="D100" s="179" t="s">
        <v>40</v>
      </c>
      <c r="E100" s="179">
        <v>4103714</v>
      </c>
      <c r="F100" s="177">
        <v>402</v>
      </c>
      <c r="G100" s="177">
        <v>416</v>
      </c>
      <c r="H100" s="70"/>
      <c r="I100" s="70"/>
    </row>
    <row r="101" spans="4:9" x14ac:dyDescent="0.25">
      <c r="D101" s="179" t="s">
        <v>40</v>
      </c>
      <c r="E101" s="179">
        <v>4103715</v>
      </c>
      <c r="F101" s="177">
        <v>356</v>
      </c>
      <c r="G101" s="177">
        <v>351</v>
      </c>
      <c r="H101" s="70"/>
      <c r="I101" s="70"/>
    </row>
    <row r="102" spans="4:9" x14ac:dyDescent="0.25">
      <c r="D102" s="179" t="s">
        <v>40</v>
      </c>
      <c r="E102" s="179">
        <v>4103742</v>
      </c>
      <c r="F102" s="177">
        <v>370</v>
      </c>
      <c r="G102" s="177">
        <v>387</v>
      </c>
      <c r="H102" s="70"/>
      <c r="I102" s="70"/>
    </row>
    <row r="103" spans="4:9" x14ac:dyDescent="0.25">
      <c r="D103" s="179" t="s">
        <v>40</v>
      </c>
      <c r="E103" s="179">
        <v>4103745</v>
      </c>
      <c r="F103" s="177">
        <v>163</v>
      </c>
      <c r="G103" s="177">
        <v>175</v>
      </c>
      <c r="H103" s="70"/>
      <c r="I103" s="70"/>
    </row>
    <row r="104" spans="4:9" x14ac:dyDescent="0.25">
      <c r="D104" s="179" t="s">
        <v>40</v>
      </c>
      <c r="E104" s="179">
        <v>4103750</v>
      </c>
      <c r="F104" s="177">
        <v>246</v>
      </c>
      <c r="G104" s="177">
        <v>244</v>
      </c>
      <c r="H104" s="70"/>
      <c r="I104" s="70"/>
    </row>
    <row r="105" spans="4:9" x14ac:dyDescent="0.25">
      <c r="D105" s="175" t="s">
        <v>45</v>
      </c>
      <c r="E105" s="91">
        <v>4101814</v>
      </c>
      <c r="F105" s="177">
        <v>220</v>
      </c>
      <c r="G105" s="177">
        <v>220</v>
      </c>
      <c r="H105" s="70"/>
      <c r="I105" s="70"/>
    </row>
    <row r="106" spans="4:9" x14ac:dyDescent="0.25">
      <c r="D106" s="175" t="s">
        <v>45</v>
      </c>
      <c r="E106" s="91">
        <v>4101818</v>
      </c>
      <c r="F106" s="177">
        <v>197</v>
      </c>
      <c r="G106" s="177">
        <v>195</v>
      </c>
      <c r="H106" s="70"/>
      <c r="I106" s="70"/>
    </row>
    <row r="107" spans="4:9" x14ac:dyDescent="0.25">
      <c r="D107" s="175" t="s">
        <v>45</v>
      </c>
      <c r="E107" s="91">
        <v>4101819</v>
      </c>
      <c r="F107" s="177">
        <v>258</v>
      </c>
      <c r="G107" s="177">
        <v>262</v>
      </c>
      <c r="H107" s="70"/>
      <c r="I107" s="70"/>
    </row>
    <row r="108" spans="4:9" x14ac:dyDescent="0.25">
      <c r="D108" s="175" t="s">
        <v>45</v>
      </c>
      <c r="E108" s="91">
        <v>4101820</v>
      </c>
      <c r="F108" s="177">
        <v>196</v>
      </c>
      <c r="G108" s="177">
        <v>191</v>
      </c>
      <c r="H108" s="70"/>
      <c r="I108" s="70"/>
    </row>
    <row r="109" spans="4:9" x14ac:dyDescent="0.25">
      <c r="D109" s="175" t="s">
        <v>45</v>
      </c>
      <c r="E109" s="91">
        <v>4101821</v>
      </c>
      <c r="F109" s="177">
        <v>255</v>
      </c>
      <c r="G109" s="177">
        <v>256</v>
      </c>
      <c r="H109" s="70"/>
      <c r="I109" s="70"/>
    </row>
    <row r="110" spans="4:9" x14ac:dyDescent="0.25">
      <c r="D110" s="175" t="s">
        <v>45</v>
      </c>
      <c r="E110" s="91">
        <v>4101828</v>
      </c>
      <c r="F110" s="177">
        <v>358</v>
      </c>
      <c r="G110" s="177">
        <v>359</v>
      </c>
      <c r="H110" s="70"/>
      <c r="I110" s="70"/>
    </row>
    <row r="111" spans="4:9" x14ac:dyDescent="0.25">
      <c r="D111" s="175" t="s">
        <v>46</v>
      </c>
      <c r="E111" s="91">
        <v>4101913</v>
      </c>
      <c r="F111" s="177">
        <v>382</v>
      </c>
      <c r="G111" s="177">
        <v>378</v>
      </c>
      <c r="H111" s="70"/>
      <c r="I111" s="70"/>
    </row>
    <row r="112" spans="4:9" x14ac:dyDescent="0.25">
      <c r="D112" s="175" t="s">
        <v>46</v>
      </c>
      <c r="E112" s="176">
        <v>4101914</v>
      </c>
      <c r="F112" s="177">
        <v>272</v>
      </c>
      <c r="G112" s="177">
        <v>255</v>
      </c>
      <c r="H112" s="70"/>
      <c r="I112" s="70"/>
    </row>
    <row r="113" spans="4:9" x14ac:dyDescent="0.25">
      <c r="D113" s="175" t="s">
        <v>46</v>
      </c>
      <c r="E113" s="176">
        <v>4101920</v>
      </c>
      <c r="F113" s="177">
        <v>388</v>
      </c>
      <c r="G113" s="177">
        <v>386</v>
      </c>
      <c r="H113" s="70"/>
      <c r="I113" s="70"/>
    </row>
    <row r="114" spans="4:9" x14ac:dyDescent="0.25">
      <c r="D114" s="175" t="s">
        <v>46</v>
      </c>
      <c r="E114" s="176">
        <v>4101921</v>
      </c>
      <c r="F114" s="177">
        <v>273</v>
      </c>
      <c r="G114" s="177">
        <v>266</v>
      </c>
      <c r="H114" s="70"/>
      <c r="I114" s="70"/>
    </row>
    <row r="115" spans="4:9" x14ac:dyDescent="0.25">
      <c r="D115" s="175" t="s">
        <v>46</v>
      </c>
      <c r="E115" s="176">
        <v>4101927</v>
      </c>
      <c r="F115" s="177">
        <v>252</v>
      </c>
      <c r="G115" s="177">
        <v>249</v>
      </c>
      <c r="H115" s="70"/>
      <c r="I115" s="70"/>
    </row>
    <row r="116" spans="4:9" x14ac:dyDescent="0.25">
      <c r="D116" s="179" t="s">
        <v>39</v>
      </c>
      <c r="E116" s="179">
        <v>4103801</v>
      </c>
      <c r="F116" s="177">
        <v>354</v>
      </c>
      <c r="G116" s="177">
        <v>396</v>
      </c>
      <c r="H116" s="70"/>
      <c r="I116" s="70"/>
    </row>
    <row r="117" spans="4:9" x14ac:dyDescent="0.25">
      <c r="D117" s="179" t="s">
        <v>39</v>
      </c>
      <c r="E117" s="179">
        <v>4103802</v>
      </c>
      <c r="F117" s="177">
        <v>256</v>
      </c>
      <c r="G117" s="177">
        <v>272</v>
      </c>
      <c r="H117" s="70"/>
      <c r="I117" s="70"/>
    </row>
    <row r="118" spans="4:9" x14ac:dyDescent="0.25">
      <c r="D118" s="179" t="s">
        <v>39</v>
      </c>
      <c r="E118" s="179">
        <v>4103803</v>
      </c>
      <c r="F118" s="177">
        <v>399</v>
      </c>
      <c r="G118" s="177">
        <v>426</v>
      </c>
      <c r="H118" s="70"/>
      <c r="I118" s="70"/>
    </row>
    <row r="119" spans="4:9" x14ac:dyDescent="0.25">
      <c r="D119" s="179" t="s">
        <v>39</v>
      </c>
      <c r="E119" s="179">
        <v>4103804</v>
      </c>
      <c r="F119" s="177">
        <v>331</v>
      </c>
      <c r="G119" s="177">
        <v>353</v>
      </c>
      <c r="H119" s="70"/>
      <c r="I119" s="70"/>
    </row>
    <row r="120" spans="4:9" x14ac:dyDescent="0.25">
      <c r="D120" s="179" t="s">
        <v>39</v>
      </c>
      <c r="E120" s="69">
        <v>4103805</v>
      </c>
      <c r="F120" s="177">
        <v>353</v>
      </c>
      <c r="G120" s="177">
        <v>352</v>
      </c>
      <c r="H120" s="118"/>
      <c r="I120" s="70"/>
    </row>
    <row r="121" spans="4:9" x14ac:dyDescent="0.25">
      <c r="D121" s="179" t="s">
        <v>39</v>
      </c>
      <c r="E121" s="69">
        <v>4103806</v>
      </c>
      <c r="F121" s="177">
        <v>321</v>
      </c>
      <c r="G121" s="177">
        <v>347</v>
      </c>
      <c r="H121" s="118"/>
      <c r="I121" s="70"/>
    </row>
    <row r="122" spans="4:9" x14ac:dyDescent="0.25">
      <c r="D122" s="179" t="s">
        <v>39</v>
      </c>
      <c r="E122" s="69">
        <v>4103809</v>
      </c>
      <c r="F122" s="177">
        <v>345</v>
      </c>
      <c r="G122" s="177">
        <v>340</v>
      </c>
      <c r="H122" s="118"/>
      <c r="I122" s="70"/>
    </row>
    <row r="123" spans="4:9" x14ac:dyDescent="0.25">
      <c r="D123" s="179" t="s">
        <v>39</v>
      </c>
      <c r="E123" s="69">
        <v>4103810</v>
      </c>
      <c r="F123" s="177">
        <v>315</v>
      </c>
      <c r="G123" s="177">
        <v>336</v>
      </c>
      <c r="H123" s="118"/>
      <c r="I123" s="70"/>
    </row>
    <row r="124" spans="4:9" x14ac:dyDescent="0.25">
      <c r="D124" s="179" t="s">
        <v>39</v>
      </c>
      <c r="E124" s="69">
        <v>4103811</v>
      </c>
      <c r="F124" s="177">
        <v>423</v>
      </c>
      <c r="G124" s="177">
        <v>454</v>
      </c>
      <c r="H124" s="118"/>
      <c r="I124" s="70"/>
    </row>
    <row r="125" spans="4:9" x14ac:dyDescent="0.25">
      <c r="D125" s="179" t="s">
        <v>39</v>
      </c>
      <c r="E125" s="69">
        <v>4103812</v>
      </c>
      <c r="F125" s="177">
        <v>258</v>
      </c>
      <c r="G125" s="177">
        <v>251</v>
      </c>
      <c r="H125" s="118"/>
      <c r="I125" s="70"/>
    </row>
    <row r="126" spans="4:9" x14ac:dyDescent="0.25">
      <c r="D126" s="179" t="s">
        <v>39</v>
      </c>
      <c r="E126" s="69">
        <v>4103813</v>
      </c>
      <c r="F126" s="177">
        <v>447</v>
      </c>
      <c r="G126" s="177">
        <v>460</v>
      </c>
      <c r="H126" s="118"/>
      <c r="I126" s="70"/>
    </row>
    <row r="127" spans="4:9" x14ac:dyDescent="0.25">
      <c r="D127" s="179" t="s">
        <v>39</v>
      </c>
      <c r="E127" s="69">
        <v>4103820</v>
      </c>
      <c r="F127" s="177">
        <v>398</v>
      </c>
      <c r="G127" s="177">
        <v>389</v>
      </c>
      <c r="H127" s="118"/>
      <c r="I127" s="70"/>
    </row>
    <row r="128" spans="4:9" x14ac:dyDescent="0.25">
      <c r="D128" s="179" t="s">
        <v>39</v>
      </c>
      <c r="E128" s="69">
        <v>4103821</v>
      </c>
      <c r="F128" s="177">
        <v>360</v>
      </c>
      <c r="G128" s="177">
        <v>414</v>
      </c>
      <c r="H128" s="70"/>
      <c r="I128" s="70"/>
    </row>
    <row r="129" spans="4:9" x14ac:dyDescent="0.25">
      <c r="D129" s="179" t="s">
        <v>39</v>
      </c>
      <c r="E129" s="69">
        <v>4103822</v>
      </c>
      <c r="F129" s="177">
        <v>303</v>
      </c>
      <c r="G129" s="177">
        <v>326</v>
      </c>
      <c r="H129" s="70"/>
      <c r="I129" s="70"/>
    </row>
    <row r="130" spans="4:9" x14ac:dyDescent="0.25">
      <c r="D130" s="179" t="s">
        <v>39</v>
      </c>
      <c r="E130" s="69">
        <v>4103823</v>
      </c>
      <c r="F130" s="177">
        <v>397</v>
      </c>
      <c r="G130" s="177">
        <v>400</v>
      </c>
      <c r="H130" s="70"/>
      <c r="I130" s="70"/>
    </row>
    <row r="131" spans="4:9" x14ac:dyDescent="0.25">
      <c r="D131" s="179" t="s">
        <v>39</v>
      </c>
      <c r="E131" s="69">
        <v>4103825</v>
      </c>
      <c r="F131" s="177">
        <v>468</v>
      </c>
      <c r="G131" s="177">
        <v>483</v>
      </c>
      <c r="H131" s="70"/>
      <c r="I131" s="70"/>
    </row>
    <row r="132" spans="4:9" x14ac:dyDescent="0.25">
      <c r="D132" s="179" t="s">
        <v>39</v>
      </c>
      <c r="E132" s="69">
        <v>4103826</v>
      </c>
      <c r="F132" s="177">
        <v>289</v>
      </c>
      <c r="G132" s="177">
        <v>282</v>
      </c>
      <c r="H132" s="70"/>
      <c r="I132" s="70"/>
    </row>
    <row r="133" spans="4:9" x14ac:dyDescent="0.25">
      <c r="D133" s="179" t="s">
        <v>39</v>
      </c>
      <c r="E133" s="69">
        <v>4103830</v>
      </c>
      <c r="F133" s="177">
        <v>413</v>
      </c>
      <c r="G133" s="177">
        <v>419</v>
      </c>
      <c r="H133" s="70"/>
      <c r="I133" s="70"/>
    </row>
    <row r="134" spans="4:9" x14ac:dyDescent="0.25">
      <c r="D134" s="179" t="s">
        <v>39</v>
      </c>
      <c r="E134" s="69">
        <v>4103831</v>
      </c>
      <c r="F134" s="177">
        <v>291</v>
      </c>
      <c r="G134" s="177">
        <v>303</v>
      </c>
      <c r="H134" s="70"/>
      <c r="I134" s="70"/>
    </row>
    <row r="135" spans="4:9" x14ac:dyDescent="0.25">
      <c r="D135" s="179" t="s">
        <v>39</v>
      </c>
      <c r="E135" s="69">
        <v>4103833</v>
      </c>
      <c r="F135" s="177">
        <v>369</v>
      </c>
      <c r="G135" s="177">
        <v>380</v>
      </c>
      <c r="H135" s="70"/>
      <c r="I135" s="70"/>
    </row>
    <row r="136" spans="4:9" x14ac:dyDescent="0.25">
      <c r="D136" s="179" t="s">
        <v>39</v>
      </c>
      <c r="E136" s="69">
        <v>4103834</v>
      </c>
      <c r="F136" s="177">
        <v>264</v>
      </c>
      <c r="G136" s="177">
        <v>294</v>
      </c>
      <c r="H136" s="70"/>
      <c r="I136" s="70"/>
    </row>
    <row r="137" spans="4:9" x14ac:dyDescent="0.25">
      <c r="D137" s="179" t="s">
        <v>39</v>
      </c>
      <c r="E137" s="69">
        <v>4103835</v>
      </c>
      <c r="F137" s="177">
        <v>500</v>
      </c>
      <c r="G137" s="177">
        <v>549</v>
      </c>
      <c r="H137" s="70"/>
      <c r="I137" s="70"/>
    </row>
    <row r="138" spans="4:9" x14ac:dyDescent="0.25">
      <c r="D138" s="179" t="s">
        <v>39</v>
      </c>
      <c r="E138" s="69">
        <v>4103836</v>
      </c>
      <c r="F138" s="177">
        <v>160</v>
      </c>
      <c r="G138" s="177">
        <v>170</v>
      </c>
      <c r="H138" s="70"/>
      <c r="I138" s="70"/>
    </row>
    <row r="139" spans="4:9" x14ac:dyDescent="0.25">
      <c r="D139" s="179" t="s">
        <v>39</v>
      </c>
      <c r="E139" s="179">
        <v>4103837</v>
      </c>
      <c r="F139" s="177">
        <v>259</v>
      </c>
      <c r="G139" s="177">
        <v>258</v>
      </c>
      <c r="H139" s="70"/>
      <c r="I139" s="70"/>
    </row>
    <row r="140" spans="4:9" x14ac:dyDescent="0.25">
      <c r="D140" s="179" t="s">
        <v>39</v>
      </c>
      <c r="E140" s="69">
        <v>4103838</v>
      </c>
      <c r="F140" s="177">
        <v>301</v>
      </c>
      <c r="G140" s="177">
        <v>324</v>
      </c>
      <c r="H140" s="70"/>
      <c r="I140" s="70"/>
    </row>
    <row r="141" spans="4:9" x14ac:dyDescent="0.25">
      <c r="D141" s="175" t="s">
        <v>41</v>
      </c>
      <c r="E141" s="91">
        <v>4101510</v>
      </c>
      <c r="F141" s="177">
        <v>199</v>
      </c>
      <c r="G141" s="177">
        <v>197</v>
      </c>
      <c r="H141" s="70"/>
      <c r="I141" s="70"/>
    </row>
    <row r="142" spans="4:9" x14ac:dyDescent="0.25">
      <c r="D142" s="175" t="s">
        <v>41</v>
      </c>
      <c r="E142" s="91">
        <v>4101511</v>
      </c>
      <c r="F142" s="177">
        <v>274</v>
      </c>
      <c r="G142" s="177">
        <v>281</v>
      </c>
      <c r="H142" s="70"/>
      <c r="I142" s="70"/>
    </row>
    <row r="143" spans="4:9" x14ac:dyDescent="0.25">
      <c r="D143" s="175" t="s">
        <v>41</v>
      </c>
      <c r="E143" s="91">
        <v>4101512</v>
      </c>
      <c r="F143" s="177">
        <v>404</v>
      </c>
      <c r="G143" s="177">
        <v>421</v>
      </c>
      <c r="H143" s="70"/>
      <c r="I143" s="70"/>
    </row>
    <row r="144" spans="4:9" x14ac:dyDescent="0.25">
      <c r="D144" s="175" t="s">
        <v>41</v>
      </c>
      <c r="E144" s="91">
        <v>4101513</v>
      </c>
      <c r="F144" s="177">
        <v>192</v>
      </c>
      <c r="G144" s="177">
        <v>192</v>
      </c>
      <c r="H144" s="70"/>
      <c r="I144" s="70"/>
    </row>
    <row r="145" spans="3:9" x14ac:dyDescent="0.25">
      <c r="C145" s="91"/>
      <c r="D145" s="175" t="s">
        <v>41</v>
      </c>
      <c r="E145" s="91">
        <v>4101514</v>
      </c>
      <c r="F145" s="177">
        <v>199</v>
      </c>
      <c r="G145" s="177">
        <v>196</v>
      </c>
      <c r="H145" s="70"/>
      <c r="I145" s="70"/>
    </row>
    <row r="146" spans="3:9" x14ac:dyDescent="0.25">
      <c r="C146" s="91"/>
      <c r="D146" s="175" t="s">
        <v>41</v>
      </c>
      <c r="E146" s="91">
        <v>4101515</v>
      </c>
      <c r="F146" s="177">
        <v>383</v>
      </c>
      <c r="G146" s="177">
        <v>390</v>
      </c>
      <c r="H146" s="70"/>
      <c r="I146" s="70"/>
    </row>
    <row r="147" spans="3:9" x14ac:dyDescent="0.25">
      <c r="C147" s="91"/>
      <c r="D147" s="175" t="s">
        <v>41</v>
      </c>
      <c r="E147" s="91">
        <v>4101516</v>
      </c>
      <c r="F147" s="177">
        <v>203</v>
      </c>
      <c r="G147" s="177">
        <v>213</v>
      </c>
      <c r="H147" s="70"/>
      <c r="I147" s="70"/>
    </row>
    <row r="148" spans="3:9" x14ac:dyDescent="0.25">
      <c r="C148" s="91"/>
      <c r="D148" s="175" t="s">
        <v>41</v>
      </c>
      <c r="E148" s="91">
        <v>4101537</v>
      </c>
      <c r="F148" s="177">
        <v>483</v>
      </c>
      <c r="G148" s="177">
        <v>518</v>
      </c>
      <c r="H148" s="70"/>
      <c r="I148" s="70"/>
    </row>
    <row r="149" spans="3:9" x14ac:dyDescent="0.25">
      <c r="C149" s="172" t="s">
        <v>65</v>
      </c>
      <c r="D149" s="184" t="s">
        <v>72</v>
      </c>
      <c r="E149" s="184">
        <v>4110801</v>
      </c>
      <c r="F149" s="183">
        <v>307</v>
      </c>
      <c r="G149" s="183">
        <v>303</v>
      </c>
      <c r="H149" s="70"/>
      <c r="I149" s="70"/>
    </row>
    <row r="150" spans="3:9" x14ac:dyDescent="0.25">
      <c r="D150" s="184" t="s">
        <v>72</v>
      </c>
      <c r="E150" s="184">
        <v>4110803</v>
      </c>
      <c r="F150" s="183">
        <v>0</v>
      </c>
      <c r="G150" s="183">
        <v>0</v>
      </c>
      <c r="H150" s="70"/>
      <c r="I150" s="70"/>
    </row>
    <row r="151" spans="3:9" x14ac:dyDescent="0.25">
      <c r="D151" s="184" t="s">
        <v>72</v>
      </c>
      <c r="E151" s="184">
        <v>4110810</v>
      </c>
      <c r="F151" s="183">
        <v>312</v>
      </c>
      <c r="G151" s="183">
        <v>315</v>
      </c>
      <c r="H151" s="70"/>
      <c r="I151" s="70"/>
    </row>
    <row r="152" spans="3:9" x14ac:dyDescent="0.25">
      <c r="D152" s="184" t="s">
        <v>72</v>
      </c>
      <c r="E152" s="184">
        <v>4110811</v>
      </c>
      <c r="F152" s="183">
        <v>377</v>
      </c>
      <c r="G152" s="183">
        <v>383</v>
      </c>
      <c r="H152" s="70"/>
      <c r="I152" s="70"/>
    </row>
    <row r="153" spans="3:9" x14ac:dyDescent="0.25">
      <c r="D153" s="184" t="s">
        <v>72</v>
      </c>
      <c r="E153" s="184">
        <v>4110812</v>
      </c>
      <c r="F153" s="183">
        <v>372</v>
      </c>
      <c r="G153" s="183">
        <v>378</v>
      </c>
      <c r="H153" s="70"/>
      <c r="I153" s="70"/>
    </row>
    <row r="154" spans="3:9" x14ac:dyDescent="0.25">
      <c r="D154" s="184" t="s">
        <v>72</v>
      </c>
      <c r="E154" s="184">
        <v>4110813</v>
      </c>
      <c r="F154" s="183">
        <v>380</v>
      </c>
      <c r="G154" s="183">
        <v>383</v>
      </c>
      <c r="H154" s="70"/>
      <c r="I154" s="70"/>
    </row>
    <row r="155" spans="3:9" x14ac:dyDescent="0.25">
      <c r="D155" s="184" t="s">
        <v>72</v>
      </c>
      <c r="E155" s="184">
        <v>4110814</v>
      </c>
      <c r="F155" s="183">
        <v>303</v>
      </c>
      <c r="G155" s="183">
        <v>302</v>
      </c>
      <c r="H155" s="70"/>
      <c r="I155" s="70"/>
    </row>
    <row r="156" spans="3:9" x14ac:dyDescent="0.25">
      <c r="D156" s="184" t="s">
        <v>72</v>
      </c>
      <c r="E156" s="184">
        <v>4110815</v>
      </c>
      <c r="F156" s="183">
        <v>347</v>
      </c>
      <c r="G156" s="183">
        <v>352</v>
      </c>
      <c r="H156" s="70"/>
      <c r="I156" s="70"/>
    </row>
    <row r="157" spans="3:9" x14ac:dyDescent="0.25">
      <c r="D157" s="184" t="s">
        <v>72</v>
      </c>
      <c r="E157" s="184">
        <v>4110816</v>
      </c>
      <c r="F157" s="183">
        <v>225</v>
      </c>
      <c r="G157" s="183">
        <v>228</v>
      </c>
      <c r="H157" s="70"/>
      <c r="I157" s="70"/>
    </row>
    <row r="158" spans="3:9" x14ac:dyDescent="0.25">
      <c r="D158" s="184" t="s">
        <v>72</v>
      </c>
      <c r="E158" s="184">
        <v>4110817</v>
      </c>
      <c r="F158" s="183">
        <v>297</v>
      </c>
      <c r="G158" s="183">
        <v>306</v>
      </c>
      <c r="H158" s="70"/>
      <c r="I158" s="70"/>
    </row>
    <row r="159" spans="3:9" x14ac:dyDescent="0.25">
      <c r="D159" s="184" t="s">
        <v>72</v>
      </c>
      <c r="E159" s="184">
        <v>4110818</v>
      </c>
      <c r="F159" s="183">
        <v>503</v>
      </c>
      <c r="G159" s="183">
        <v>514</v>
      </c>
      <c r="H159" s="70"/>
      <c r="I159" s="70"/>
    </row>
    <row r="160" spans="3:9" x14ac:dyDescent="0.25">
      <c r="D160" s="184" t="s">
        <v>72</v>
      </c>
      <c r="E160" s="184">
        <v>4110819</v>
      </c>
      <c r="F160" s="183">
        <v>475</v>
      </c>
      <c r="G160" s="183">
        <v>488</v>
      </c>
      <c r="H160" s="70"/>
      <c r="I160" s="70"/>
    </row>
    <row r="161" spans="4:9" x14ac:dyDescent="0.25">
      <c r="D161" s="184" t="s">
        <v>72</v>
      </c>
      <c r="E161" s="184">
        <v>4110820</v>
      </c>
      <c r="F161" s="183">
        <v>448</v>
      </c>
      <c r="G161" s="183">
        <v>442</v>
      </c>
      <c r="H161" s="70"/>
      <c r="I161" s="70"/>
    </row>
    <row r="162" spans="4:9" x14ac:dyDescent="0.25">
      <c r="D162" s="184" t="s">
        <v>72</v>
      </c>
      <c r="E162" s="184">
        <v>4110821</v>
      </c>
      <c r="F162" s="183">
        <v>395</v>
      </c>
      <c r="G162" s="183">
        <v>402</v>
      </c>
      <c r="H162" s="70"/>
      <c r="I162" s="70"/>
    </row>
    <row r="163" spans="4:9" x14ac:dyDescent="0.25">
      <c r="D163" s="184" t="s">
        <v>72</v>
      </c>
      <c r="E163" s="184">
        <v>4110822</v>
      </c>
      <c r="F163" s="183">
        <v>490</v>
      </c>
      <c r="G163" s="183">
        <v>490</v>
      </c>
      <c r="H163" s="70"/>
      <c r="I163" s="70"/>
    </row>
    <row r="164" spans="4:9" x14ac:dyDescent="0.25">
      <c r="D164" s="184" t="s">
        <v>72</v>
      </c>
      <c r="E164" s="184">
        <v>4110823</v>
      </c>
      <c r="F164" s="183">
        <v>245</v>
      </c>
      <c r="G164" s="183">
        <v>248</v>
      </c>
      <c r="H164" s="70"/>
      <c r="I164" s="70"/>
    </row>
    <row r="165" spans="4:9" x14ac:dyDescent="0.25">
      <c r="D165" s="184" t="s">
        <v>72</v>
      </c>
      <c r="E165" s="184">
        <v>4110824</v>
      </c>
      <c r="F165" s="183">
        <v>287</v>
      </c>
      <c r="G165" s="183">
        <v>282</v>
      </c>
      <c r="H165" s="70"/>
      <c r="I165" s="70"/>
    </row>
    <row r="166" spans="4:9" x14ac:dyDescent="0.25">
      <c r="D166" s="184" t="s">
        <v>72</v>
      </c>
      <c r="E166" s="184">
        <v>4110825</v>
      </c>
      <c r="F166" s="183">
        <v>429</v>
      </c>
      <c r="G166" s="183">
        <v>443</v>
      </c>
      <c r="H166" s="70"/>
      <c r="I166" s="70"/>
    </row>
    <row r="167" spans="4:9" x14ac:dyDescent="0.25">
      <c r="D167" s="184" t="s">
        <v>72</v>
      </c>
      <c r="E167" s="184">
        <v>4110826</v>
      </c>
      <c r="F167" s="183">
        <v>304</v>
      </c>
      <c r="G167" s="183">
        <v>316</v>
      </c>
      <c r="H167" s="70"/>
      <c r="I167" s="70"/>
    </row>
    <row r="168" spans="4:9" x14ac:dyDescent="0.25">
      <c r="D168" s="184" t="s">
        <v>72</v>
      </c>
      <c r="E168" s="184">
        <v>4110827</v>
      </c>
      <c r="F168" s="183">
        <v>259</v>
      </c>
      <c r="G168" s="183">
        <v>267</v>
      </c>
      <c r="H168" s="70"/>
      <c r="I168" s="70"/>
    </row>
    <row r="169" spans="4:9" x14ac:dyDescent="0.25">
      <c r="D169" s="184" t="s">
        <v>72</v>
      </c>
      <c r="E169" s="184">
        <v>4110828</v>
      </c>
      <c r="F169" s="183">
        <v>281</v>
      </c>
      <c r="G169" s="183">
        <v>279</v>
      </c>
      <c r="H169" s="70"/>
      <c r="I169" s="70"/>
    </row>
    <row r="170" spans="4:9" x14ac:dyDescent="0.25">
      <c r="D170" s="184" t="s">
        <v>72</v>
      </c>
      <c r="E170" s="184">
        <v>4110829</v>
      </c>
      <c r="F170" s="183">
        <v>428</v>
      </c>
      <c r="G170" s="183">
        <v>431</v>
      </c>
      <c r="H170" s="70"/>
      <c r="I170" s="70"/>
    </row>
    <row r="171" spans="4:9" x14ac:dyDescent="0.25">
      <c r="D171" s="184" t="s">
        <v>72</v>
      </c>
      <c r="E171" s="184">
        <v>4110830</v>
      </c>
      <c r="F171" s="183">
        <v>327</v>
      </c>
      <c r="G171" s="183">
        <v>342</v>
      </c>
      <c r="H171" s="70"/>
      <c r="I171" s="70"/>
    </row>
    <row r="172" spans="4:9" x14ac:dyDescent="0.25">
      <c r="D172" s="184" t="s">
        <v>72</v>
      </c>
      <c r="E172" s="184">
        <v>4110831</v>
      </c>
      <c r="F172" s="183">
        <v>258</v>
      </c>
      <c r="G172" s="183">
        <v>269</v>
      </c>
      <c r="H172" s="70"/>
      <c r="I172" s="70"/>
    </row>
    <row r="173" spans="4:9" x14ac:dyDescent="0.25">
      <c r="D173" s="184" t="s">
        <v>72</v>
      </c>
      <c r="E173" s="184">
        <v>4110832</v>
      </c>
      <c r="F173" s="183">
        <v>196</v>
      </c>
      <c r="G173" s="183">
        <v>190</v>
      </c>
      <c r="H173" s="70"/>
      <c r="I173" s="70"/>
    </row>
    <row r="174" spans="4:9" x14ac:dyDescent="0.25">
      <c r="D174" s="184" t="s">
        <v>72</v>
      </c>
      <c r="E174" s="184">
        <v>4110836</v>
      </c>
      <c r="F174" s="183">
        <v>281</v>
      </c>
      <c r="G174" s="183">
        <v>280</v>
      </c>
      <c r="H174" s="70"/>
      <c r="I174" s="70"/>
    </row>
    <row r="175" spans="4:9" x14ac:dyDescent="0.25">
      <c r="D175" s="184" t="s">
        <v>72</v>
      </c>
      <c r="E175" s="184">
        <v>4110837</v>
      </c>
      <c r="F175" s="183">
        <v>290</v>
      </c>
      <c r="G175" s="183">
        <v>309</v>
      </c>
      <c r="H175" s="70"/>
      <c r="I175" s="70"/>
    </row>
    <row r="176" spans="4:9" x14ac:dyDescent="0.25">
      <c r="D176" s="186" t="s">
        <v>70</v>
      </c>
      <c r="E176" s="186">
        <v>4109325</v>
      </c>
      <c r="F176" s="185">
        <v>253</v>
      </c>
      <c r="G176" s="185">
        <v>255</v>
      </c>
      <c r="H176" s="70"/>
      <c r="I176" s="70"/>
    </row>
    <row r="177" spans="3:9" x14ac:dyDescent="0.25">
      <c r="D177" s="186" t="s">
        <v>70</v>
      </c>
      <c r="E177" s="211">
        <v>4109330</v>
      </c>
      <c r="F177" s="185">
        <v>181</v>
      </c>
      <c r="G177" s="185">
        <v>183</v>
      </c>
      <c r="H177" s="70"/>
      <c r="I177" s="70"/>
    </row>
    <row r="178" spans="3:9" x14ac:dyDescent="0.25">
      <c r="D178" s="186" t="s">
        <v>70</v>
      </c>
      <c r="E178" s="211">
        <v>4109331</v>
      </c>
      <c r="F178" s="185">
        <v>195</v>
      </c>
      <c r="G178" s="185">
        <v>196</v>
      </c>
      <c r="H178" s="70"/>
      <c r="I178" s="70"/>
    </row>
    <row r="179" spans="3:9" x14ac:dyDescent="0.25">
      <c r="D179" s="186" t="s">
        <v>70</v>
      </c>
      <c r="E179" s="211">
        <v>4109333</v>
      </c>
      <c r="F179" s="185">
        <v>224</v>
      </c>
      <c r="G179" s="185">
        <v>221</v>
      </c>
      <c r="H179" s="70"/>
      <c r="I179" s="70"/>
    </row>
    <row r="180" spans="3:9" x14ac:dyDescent="0.25">
      <c r="D180" s="186" t="s">
        <v>70</v>
      </c>
      <c r="E180" s="211">
        <v>4109340</v>
      </c>
      <c r="F180" s="185">
        <v>286</v>
      </c>
      <c r="G180" s="185">
        <v>294</v>
      </c>
      <c r="H180" s="70"/>
      <c r="I180" s="70"/>
    </row>
    <row r="181" spans="3:9" x14ac:dyDescent="0.25">
      <c r="D181" s="186" t="s">
        <v>70</v>
      </c>
      <c r="E181" s="211">
        <v>4109342</v>
      </c>
      <c r="F181" s="185">
        <v>209</v>
      </c>
      <c r="G181" s="185">
        <v>203</v>
      </c>
      <c r="H181" s="70"/>
      <c r="I181" s="70"/>
    </row>
    <row r="182" spans="3:9" x14ac:dyDescent="0.25">
      <c r="D182" s="213" t="s">
        <v>71</v>
      </c>
      <c r="E182" s="211">
        <v>4110614</v>
      </c>
      <c r="F182" s="212">
        <v>177</v>
      </c>
      <c r="G182" s="212">
        <v>181</v>
      </c>
      <c r="H182" s="70"/>
      <c r="I182" s="70"/>
    </row>
    <row r="183" spans="3:9" x14ac:dyDescent="0.25">
      <c r="D183" s="213" t="s">
        <v>71</v>
      </c>
      <c r="E183" s="211">
        <v>4110616</v>
      </c>
      <c r="F183" s="212">
        <v>327</v>
      </c>
      <c r="G183" s="212">
        <v>334</v>
      </c>
      <c r="H183" s="70"/>
      <c r="I183" s="70"/>
    </row>
    <row r="184" spans="3:9" x14ac:dyDescent="0.25">
      <c r="D184" s="213" t="s">
        <v>71</v>
      </c>
      <c r="E184" s="211">
        <v>4110617</v>
      </c>
      <c r="F184" s="212">
        <v>340</v>
      </c>
      <c r="G184" s="212">
        <v>339</v>
      </c>
      <c r="H184" s="70"/>
      <c r="I184" s="70"/>
    </row>
    <row r="185" spans="3:9" x14ac:dyDescent="0.25">
      <c r="D185" s="186" t="s">
        <v>67</v>
      </c>
      <c r="E185" s="211">
        <v>4109115</v>
      </c>
      <c r="F185" s="185">
        <v>399</v>
      </c>
      <c r="G185" s="185">
        <v>410</v>
      </c>
      <c r="H185" s="70"/>
      <c r="I185" s="70"/>
    </row>
    <row r="186" spans="3:9" x14ac:dyDescent="0.25">
      <c r="D186" s="186" t="s">
        <v>67</v>
      </c>
      <c r="E186" s="211">
        <v>4109116</v>
      </c>
      <c r="F186" s="185">
        <v>259</v>
      </c>
      <c r="G186" s="185">
        <v>266</v>
      </c>
      <c r="H186" s="70"/>
      <c r="I186" s="70"/>
    </row>
    <row r="187" spans="3:9" x14ac:dyDescent="0.25">
      <c r="C187" s="172" t="s">
        <v>25</v>
      </c>
      <c r="D187" s="218" t="s">
        <v>70</v>
      </c>
      <c r="E187" s="218">
        <v>4109301</v>
      </c>
      <c r="F187" s="195">
        <v>350</v>
      </c>
      <c r="G187" s="195">
        <v>339</v>
      </c>
      <c r="H187" s="70"/>
      <c r="I187" s="70"/>
    </row>
    <row r="188" spans="3:9" x14ac:dyDescent="0.25">
      <c r="D188" s="218" t="s">
        <v>70</v>
      </c>
      <c r="E188" s="218">
        <v>4109302</v>
      </c>
      <c r="F188" s="195">
        <v>339</v>
      </c>
      <c r="G188" s="195">
        <v>307</v>
      </c>
      <c r="H188" s="70"/>
      <c r="I188" s="70"/>
    </row>
    <row r="189" spans="3:9" x14ac:dyDescent="0.25">
      <c r="D189" s="218" t="s">
        <v>70</v>
      </c>
      <c r="E189" s="218">
        <v>4109306</v>
      </c>
      <c r="F189" s="195">
        <v>305</v>
      </c>
      <c r="G189" s="195">
        <v>301</v>
      </c>
      <c r="H189" s="70"/>
      <c r="I189" s="70"/>
    </row>
    <row r="190" spans="3:9" x14ac:dyDescent="0.25">
      <c r="D190" s="218" t="s">
        <v>70</v>
      </c>
      <c r="E190" s="218">
        <v>4109307</v>
      </c>
      <c r="F190" s="195">
        <v>366</v>
      </c>
      <c r="G190" s="195">
        <v>360</v>
      </c>
      <c r="H190" s="70"/>
      <c r="I190" s="70"/>
    </row>
    <row r="191" spans="3:9" x14ac:dyDescent="0.25">
      <c r="D191" s="218" t="s">
        <v>70</v>
      </c>
      <c r="E191" s="218">
        <v>4109312</v>
      </c>
      <c r="F191" s="195">
        <v>223</v>
      </c>
      <c r="G191" s="195">
        <v>220</v>
      </c>
      <c r="H191" s="70"/>
      <c r="I191" s="70"/>
    </row>
    <row r="192" spans="3:9" x14ac:dyDescent="0.25">
      <c r="D192" s="218" t="s">
        <v>70</v>
      </c>
      <c r="E192" s="218">
        <v>4109323</v>
      </c>
      <c r="F192" s="195">
        <v>380</v>
      </c>
      <c r="G192" s="195">
        <v>378</v>
      </c>
      <c r="H192" s="70"/>
      <c r="I192" s="70"/>
    </row>
    <row r="193" spans="4:9" x14ac:dyDescent="0.25">
      <c r="D193" s="218" t="s">
        <v>70</v>
      </c>
      <c r="E193" s="218">
        <v>4109324</v>
      </c>
      <c r="F193" s="195">
        <v>275</v>
      </c>
      <c r="G193" s="195">
        <v>262</v>
      </c>
      <c r="H193" s="70"/>
      <c r="I193" s="70"/>
    </row>
    <row r="194" spans="4:9" x14ac:dyDescent="0.25">
      <c r="D194" s="218" t="s">
        <v>70</v>
      </c>
      <c r="E194" s="218">
        <v>4109326</v>
      </c>
      <c r="F194" s="195">
        <v>199</v>
      </c>
      <c r="G194" s="195">
        <v>201</v>
      </c>
      <c r="H194" s="70"/>
      <c r="I194" s="70"/>
    </row>
    <row r="195" spans="4:9" x14ac:dyDescent="0.25">
      <c r="D195" s="218" t="s">
        <v>70</v>
      </c>
      <c r="E195" s="218">
        <v>4109327</v>
      </c>
      <c r="F195" s="195">
        <v>376</v>
      </c>
      <c r="G195" s="195">
        <v>372</v>
      </c>
      <c r="H195" s="70"/>
      <c r="I195" s="70"/>
    </row>
    <row r="196" spans="4:9" x14ac:dyDescent="0.25">
      <c r="D196" s="218" t="s">
        <v>70</v>
      </c>
      <c r="E196" s="218">
        <v>4109328</v>
      </c>
      <c r="F196" s="195">
        <v>296</v>
      </c>
      <c r="G196" s="195">
        <v>301</v>
      </c>
      <c r="H196" s="70"/>
      <c r="I196" s="70"/>
    </row>
    <row r="197" spans="4:9" x14ac:dyDescent="0.25">
      <c r="D197" s="218" t="s">
        <v>70</v>
      </c>
      <c r="E197" s="218">
        <v>4109329</v>
      </c>
      <c r="F197" s="195">
        <v>255</v>
      </c>
      <c r="G197" s="195">
        <v>257</v>
      </c>
      <c r="H197" s="70"/>
      <c r="I197" s="70"/>
    </row>
    <row r="198" spans="4:9" x14ac:dyDescent="0.25">
      <c r="D198" s="218" t="s">
        <v>70</v>
      </c>
      <c r="E198" s="218">
        <v>4109332</v>
      </c>
      <c r="F198" s="195">
        <v>236</v>
      </c>
      <c r="G198" s="195">
        <v>245</v>
      </c>
      <c r="H198" s="70"/>
      <c r="I198" s="70"/>
    </row>
    <row r="199" spans="4:9" x14ac:dyDescent="0.25">
      <c r="D199" s="218" t="s">
        <v>70</v>
      </c>
      <c r="E199" s="218">
        <v>4109334</v>
      </c>
      <c r="F199" s="195">
        <v>264</v>
      </c>
      <c r="G199" s="195">
        <v>270</v>
      </c>
      <c r="H199" s="70"/>
      <c r="I199" s="70"/>
    </row>
    <row r="200" spans="4:9" x14ac:dyDescent="0.25">
      <c r="D200" s="218" t="s">
        <v>70</v>
      </c>
      <c r="E200" s="218">
        <v>4109335</v>
      </c>
      <c r="F200" s="195">
        <v>386</v>
      </c>
      <c r="G200" s="195">
        <v>393</v>
      </c>
      <c r="H200" s="70"/>
      <c r="I200" s="70"/>
    </row>
    <row r="201" spans="4:9" x14ac:dyDescent="0.25">
      <c r="D201" s="218" t="s">
        <v>70</v>
      </c>
      <c r="E201" s="218">
        <v>4109336</v>
      </c>
      <c r="F201" s="195">
        <v>219</v>
      </c>
      <c r="G201" s="195">
        <v>224</v>
      </c>
      <c r="H201" s="70"/>
      <c r="I201" s="70"/>
    </row>
    <row r="202" spans="4:9" x14ac:dyDescent="0.25">
      <c r="D202" s="218" t="s">
        <v>70</v>
      </c>
      <c r="E202" s="218">
        <v>4109337</v>
      </c>
      <c r="F202" s="195">
        <v>264</v>
      </c>
      <c r="G202" s="195">
        <v>256</v>
      </c>
      <c r="H202" s="70"/>
      <c r="I202" s="70"/>
    </row>
    <row r="203" spans="4:9" x14ac:dyDescent="0.25">
      <c r="D203" s="218" t="s">
        <v>70</v>
      </c>
      <c r="E203" s="218">
        <v>4109338</v>
      </c>
      <c r="F203" s="195">
        <v>227</v>
      </c>
      <c r="G203" s="195">
        <v>219</v>
      </c>
      <c r="H203" s="70"/>
      <c r="I203" s="70"/>
    </row>
    <row r="204" spans="4:9" x14ac:dyDescent="0.25">
      <c r="D204" s="218" t="s">
        <v>70</v>
      </c>
      <c r="E204" s="218">
        <v>4109339</v>
      </c>
      <c r="F204" s="195">
        <v>268</v>
      </c>
      <c r="G204" s="195">
        <v>276</v>
      </c>
      <c r="H204" s="70"/>
      <c r="I204" s="70"/>
    </row>
    <row r="205" spans="4:9" x14ac:dyDescent="0.25">
      <c r="D205" s="218" t="s">
        <v>70</v>
      </c>
      <c r="E205" s="218">
        <v>4109341</v>
      </c>
      <c r="F205" s="195">
        <v>207</v>
      </c>
      <c r="G205" s="195">
        <v>209</v>
      </c>
      <c r="H205" s="70"/>
      <c r="I205" s="70"/>
    </row>
    <row r="206" spans="4:9" x14ac:dyDescent="0.25">
      <c r="D206" s="218" t="s">
        <v>70</v>
      </c>
      <c r="E206" s="218">
        <v>4109343</v>
      </c>
      <c r="F206" s="195">
        <v>243</v>
      </c>
      <c r="G206" s="195">
        <v>241</v>
      </c>
      <c r="H206" s="70"/>
      <c r="I206" s="70"/>
    </row>
    <row r="207" spans="4:9" x14ac:dyDescent="0.25">
      <c r="D207" s="186"/>
      <c r="E207" s="186"/>
      <c r="F207" s="185"/>
      <c r="G207" s="185"/>
      <c r="H207" s="70"/>
      <c r="I207" s="70"/>
    </row>
    <row r="208" spans="4:9" x14ac:dyDescent="0.25">
      <c r="D208" s="186"/>
      <c r="E208" s="186"/>
      <c r="F208" s="185"/>
      <c r="G208" s="185"/>
      <c r="H208" s="70"/>
      <c r="I208" s="70"/>
    </row>
    <row r="209" spans="4:9" x14ac:dyDescent="0.25">
      <c r="D209" s="186"/>
      <c r="E209" s="186"/>
      <c r="F209" s="185"/>
      <c r="G209" s="185"/>
      <c r="H209" s="70"/>
      <c r="I209" s="70"/>
    </row>
    <row r="210" spans="4:9" x14ac:dyDescent="0.25">
      <c r="D210" s="186"/>
      <c r="E210" s="186"/>
      <c r="F210" s="185"/>
      <c r="G210" s="185"/>
      <c r="H210" s="70"/>
      <c r="I210" s="70"/>
    </row>
    <row r="211" spans="4:9" x14ac:dyDescent="0.25">
      <c r="D211" s="186"/>
      <c r="E211" s="186"/>
      <c r="F211" s="185"/>
      <c r="G211" s="185"/>
      <c r="H211" s="70"/>
      <c r="I211" s="70"/>
    </row>
    <row r="212" spans="4:9" x14ac:dyDescent="0.25">
      <c r="H212" s="70"/>
      <c r="I212" s="70"/>
    </row>
    <row r="213" spans="4:9" x14ac:dyDescent="0.25">
      <c r="H213" s="70"/>
      <c r="I213" s="70"/>
    </row>
    <row r="214" spans="4:9" x14ac:dyDescent="0.25">
      <c r="H214" s="70"/>
      <c r="I214" s="70"/>
    </row>
    <row r="215" spans="4:9" x14ac:dyDescent="0.25">
      <c r="H215" s="70"/>
      <c r="I215" s="70"/>
    </row>
    <row r="216" spans="4:9" x14ac:dyDescent="0.25">
      <c r="H216" s="70"/>
      <c r="I216" s="70"/>
    </row>
    <row r="217" spans="4:9" x14ac:dyDescent="0.25">
      <c r="H217" s="70"/>
      <c r="I217" s="70"/>
    </row>
    <row r="218" spans="4:9" x14ac:dyDescent="0.25">
      <c r="H218" s="70"/>
      <c r="I218" s="70"/>
    </row>
    <row r="219" spans="4:9" x14ac:dyDescent="0.25">
      <c r="H219" s="70"/>
      <c r="I219" s="70"/>
    </row>
    <row r="220" spans="4:9" x14ac:dyDescent="0.25">
      <c r="D220" s="213"/>
      <c r="E220" s="213"/>
      <c r="F220" s="212"/>
      <c r="G220" s="212"/>
      <c r="H220" s="70"/>
      <c r="I220" s="70"/>
    </row>
    <row r="221" spans="4:9" x14ac:dyDescent="0.25">
      <c r="D221" s="213"/>
      <c r="E221" s="213"/>
      <c r="F221" s="212"/>
      <c r="G221" s="212"/>
      <c r="H221" s="70"/>
      <c r="I221" s="70"/>
    </row>
    <row r="222" spans="4:9" x14ac:dyDescent="0.25">
      <c r="D222" s="213"/>
      <c r="E222" s="213"/>
      <c r="F222" s="212"/>
      <c r="G222" s="212"/>
      <c r="H222" s="70"/>
      <c r="I222" s="70"/>
    </row>
    <row r="223" spans="4:9" x14ac:dyDescent="0.25">
      <c r="D223" s="213"/>
      <c r="E223" s="213"/>
      <c r="F223" s="212"/>
      <c r="G223" s="212"/>
      <c r="H223" s="70"/>
      <c r="I223" s="70"/>
    </row>
    <row r="224" spans="4:9" x14ac:dyDescent="0.25">
      <c r="D224" s="213"/>
      <c r="E224" s="213"/>
      <c r="F224" s="212"/>
      <c r="G224" s="212"/>
      <c r="H224" s="70"/>
      <c r="I224" s="70"/>
    </row>
    <row r="225" spans="4:9" x14ac:dyDescent="0.25">
      <c r="D225" s="213"/>
      <c r="E225" s="213"/>
      <c r="F225" s="212"/>
      <c r="G225" s="212"/>
      <c r="H225" s="70"/>
      <c r="I225" s="70"/>
    </row>
    <row r="226" spans="4:9" x14ac:dyDescent="0.25">
      <c r="D226" s="213"/>
      <c r="E226" s="213"/>
      <c r="F226" s="212"/>
      <c r="G226" s="212"/>
      <c r="H226" s="70"/>
      <c r="I226" s="70"/>
    </row>
    <row r="227" spans="4:9" x14ac:dyDescent="0.25">
      <c r="D227" s="213"/>
      <c r="E227" s="213"/>
      <c r="F227" s="212"/>
      <c r="G227" s="212"/>
      <c r="H227" s="70"/>
      <c r="I227" s="70"/>
    </row>
    <row r="228" spans="4:9" x14ac:dyDescent="0.25">
      <c r="D228" s="179"/>
      <c r="E228" s="179"/>
      <c r="F228" s="177"/>
      <c r="G228" s="177"/>
      <c r="H228" s="70"/>
      <c r="I228" s="70"/>
    </row>
    <row r="229" spans="4:9" x14ac:dyDescent="0.25">
      <c r="D229" s="179"/>
      <c r="E229" s="179"/>
      <c r="F229" s="177"/>
      <c r="G229" s="177"/>
      <c r="H229" s="70"/>
      <c r="I229" s="70"/>
    </row>
    <row r="230" spans="4:9" x14ac:dyDescent="0.25">
      <c r="D230" s="179"/>
      <c r="E230" s="179"/>
      <c r="F230" s="177"/>
      <c r="G230" s="177"/>
      <c r="H230" s="70"/>
      <c r="I230" s="70"/>
    </row>
    <row r="231" spans="4:9" x14ac:dyDescent="0.25">
      <c r="D231" s="179"/>
      <c r="E231" s="179"/>
      <c r="F231" s="177"/>
      <c r="G231" s="177"/>
      <c r="H231" s="70"/>
      <c r="I231" s="70"/>
    </row>
    <row r="232" spans="4:9" x14ac:dyDescent="0.25">
      <c r="D232" s="179"/>
      <c r="E232" s="179"/>
      <c r="F232" s="177"/>
      <c r="G232" s="177"/>
      <c r="H232" s="70"/>
      <c r="I232" s="70"/>
    </row>
    <row r="233" spans="4:9" x14ac:dyDescent="0.25">
      <c r="D233" s="179"/>
      <c r="E233" s="179"/>
      <c r="F233" s="177"/>
      <c r="G233" s="177"/>
      <c r="H233" s="70"/>
      <c r="I233" s="70"/>
    </row>
    <row r="234" spans="4:9" x14ac:dyDescent="0.25">
      <c r="D234" s="179"/>
      <c r="E234" s="179"/>
      <c r="F234" s="177"/>
      <c r="G234" s="177"/>
      <c r="H234" s="70"/>
      <c r="I234" s="70"/>
    </row>
    <row r="235" spans="4:9" x14ac:dyDescent="0.25">
      <c r="D235" s="179"/>
      <c r="E235" s="179"/>
      <c r="F235" s="177"/>
      <c r="G235" s="177"/>
      <c r="H235" s="70"/>
      <c r="I235" s="70"/>
    </row>
    <row r="236" spans="4:9" x14ac:dyDescent="0.25">
      <c r="D236" s="179"/>
      <c r="E236" s="179"/>
      <c r="F236" s="177"/>
      <c r="G236" s="177"/>
      <c r="H236" s="70"/>
      <c r="I236" s="70"/>
    </row>
    <row r="237" spans="4:9" x14ac:dyDescent="0.25">
      <c r="D237" s="179"/>
      <c r="E237" s="179"/>
      <c r="F237" s="177"/>
      <c r="G237" s="177"/>
      <c r="H237" s="70"/>
      <c r="I237" s="70"/>
    </row>
    <row r="238" spans="4:9" x14ac:dyDescent="0.25">
      <c r="D238" s="179"/>
      <c r="E238" s="179"/>
      <c r="F238" s="177"/>
      <c r="G238" s="177"/>
      <c r="H238" s="70"/>
      <c r="I238" s="70"/>
    </row>
    <row r="239" spans="4:9" x14ac:dyDescent="0.25">
      <c r="D239" s="179"/>
      <c r="E239" s="179"/>
      <c r="F239" s="177"/>
      <c r="G239" s="177"/>
    </row>
    <row r="240" spans="4:9" x14ac:dyDescent="0.25">
      <c r="D240" s="179"/>
      <c r="E240" s="179"/>
      <c r="F240" s="177"/>
      <c r="G240" s="177"/>
    </row>
    <row r="241" spans="4:7" x14ac:dyDescent="0.25">
      <c r="D241" s="179"/>
      <c r="E241" s="179"/>
      <c r="F241" s="177"/>
      <c r="G241" s="177"/>
    </row>
    <row r="242" spans="4:7" x14ac:dyDescent="0.25">
      <c r="D242" s="179"/>
      <c r="E242" s="179"/>
      <c r="F242" s="177"/>
      <c r="G242" s="177"/>
    </row>
    <row r="243" spans="4:7" x14ac:dyDescent="0.25">
      <c r="D243" s="179"/>
      <c r="E243" s="179"/>
      <c r="F243" s="177"/>
      <c r="G243" s="177"/>
    </row>
    <row r="244" spans="4:7" x14ac:dyDescent="0.25">
      <c r="D244" s="179"/>
      <c r="E244" s="179"/>
      <c r="F244" s="177"/>
      <c r="G244" s="177"/>
    </row>
    <row r="245" spans="4:7" x14ac:dyDescent="0.25">
      <c r="D245" s="179"/>
      <c r="E245" s="179"/>
      <c r="F245" s="177"/>
      <c r="G245" s="177"/>
    </row>
    <row r="246" spans="4:7" x14ac:dyDescent="0.25">
      <c r="D246" s="179"/>
      <c r="E246" s="179"/>
      <c r="F246" s="177"/>
      <c r="G246" s="177"/>
    </row>
    <row r="247" spans="4:7" x14ac:dyDescent="0.25">
      <c r="D247" s="179"/>
      <c r="E247" s="179"/>
      <c r="F247" s="177"/>
      <c r="G247" s="177"/>
    </row>
    <row r="248" spans="4:7" x14ac:dyDescent="0.25">
      <c r="D248" s="179"/>
      <c r="E248" s="179"/>
      <c r="F248" s="177"/>
      <c r="G248" s="177"/>
    </row>
    <row r="249" spans="4:7" x14ac:dyDescent="0.25">
      <c r="D249" s="179"/>
      <c r="E249" s="179"/>
      <c r="F249" s="177"/>
      <c r="G249" s="177"/>
    </row>
    <row r="250" spans="4:7" x14ac:dyDescent="0.25">
      <c r="D250" s="179"/>
      <c r="E250" s="179"/>
      <c r="F250" s="177"/>
      <c r="G250" s="177"/>
    </row>
    <row r="251" spans="4:7" x14ac:dyDescent="0.25">
      <c r="D251" s="179"/>
      <c r="E251" s="179"/>
      <c r="F251" s="177"/>
      <c r="G251" s="177"/>
    </row>
    <row r="252" spans="4:7" x14ac:dyDescent="0.25">
      <c r="D252" s="179"/>
      <c r="E252" s="179"/>
      <c r="F252" s="177"/>
      <c r="G252" s="177"/>
    </row>
    <row r="253" spans="4:7" x14ac:dyDescent="0.25">
      <c r="D253" s="179"/>
      <c r="E253" s="179"/>
      <c r="F253" s="177"/>
      <c r="G253" s="177"/>
    </row>
    <row r="254" spans="4:7" x14ac:dyDescent="0.25">
      <c r="D254" s="179"/>
      <c r="E254" s="179"/>
      <c r="F254" s="177"/>
      <c r="G254" s="177"/>
    </row>
    <row r="255" spans="4:7" x14ac:dyDescent="0.25">
      <c r="D255" s="179"/>
      <c r="E255" s="179"/>
      <c r="F255" s="177"/>
      <c r="G255" s="177"/>
    </row>
    <row r="256" spans="4:7" x14ac:dyDescent="0.25">
      <c r="D256" s="179"/>
      <c r="E256" s="179"/>
      <c r="F256" s="177"/>
      <c r="G256" s="177"/>
    </row>
    <row r="257" spans="4:7" x14ac:dyDescent="0.25">
      <c r="D257" s="179"/>
      <c r="E257" s="179"/>
      <c r="F257" s="177"/>
      <c r="G257" s="177"/>
    </row>
    <row r="258" spans="4:7" x14ac:dyDescent="0.25">
      <c r="D258" s="179"/>
      <c r="E258" s="179"/>
      <c r="F258" s="177"/>
      <c r="G258" s="177"/>
    </row>
    <row r="259" spans="4:7" x14ac:dyDescent="0.25">
      <c r="D259" s="179"/>
      <c r="E259" s="179"/>
      <c r="F259" s="177"/>
      <c r="G259" s="177"/>
    </row>
    <row r="260" spans="4:7" x14ac:dyDescent="0.25">
      <c r="D260" s="179"/>
      <c r="E260" s="179"/>
      <c r="F260" s="177"/>
      <c r="G260" s="177"/>
    </row>
    <row r="261" spans="4:7" x14ac:dyDescent="0.25">
      <c r="D261" s="179"/>
      <c r="E261" s="179"/>
      <c r="F261" s="177"/>
      <c r="G261" s="177"/>
    </row>
    <row r="262" spans="4:7" x14ac:dyDescent="0.25">
      <c r="D262" s="179"/>
      <c r="E262" s="179"/>
      <c r="F262" s="177"/>
      <c r="G262" s="177"/>
    </row>
    <row r="263" spans="4:7" x14ac:dyDescent="0.25">
      <c r="D263" s="179"/>
      <c r="E263" s="179"/>
      <c r="F263" s="177"/>
      <c r="G263" s="177"/>
    </row>
    <row r="264" spans="4:7" x14ac:dyDescent="0.25">
      <c r="D264" s="179"/>
      <c r="E264" s="179"/>
      <c r="F264" s="177"/>
      <c r="G264" s="177"/>
    </row>
    <row r="265" spans="4:7" x14ac:dyDescent="0.25">
      <c r="D265" s="179"/>
      <c r="E265" s="179"/>
      <c r="F265" s="177"/>
      <c r="G265" s="177"/>
    </row>
    <row r="266" spans="4:7" x14ac:dyDescent="0.25">
      <c r="D266" s="179"/>
      <c r="E266" s="179"/>
      <c r="F266" s="177"/>
      <c r="G266" s="177"/>
    </row>
    <row r="267" spans="4:7" x14ac:dyDescent="0.25">
      <c r="D267" s="179"/>
      <c r="E267" s="179"/>
      <c r="F267" s="177"/>
      <c r="G267" s="177"/>
    </row>
    <row r="268" spans="4:7" x14ac:dyDescent="0.25">
      <c r="D268" s="179"/>
      <c r="E268" s="179"/>
      <c r="F268" s="177"/>
      <c r="G268" s="177"/>
    </row>
    <row r="269" spans="4:7" x14ac:dyDescent="0.25">
      <c r="D269" s="179"/>
      <c r="E269" s="179"/>
      <c r="F269" s="177"/>
      <c r="G269" s="177"/>
    </row>
    <row r="270" spans="4:7" x14ac:dyDescent="0.25">
      <c r="D270" s="179"/>
      <c r="E270" s="179"/>
      <c r="F270" s="177"/>
      <c r="G270" s="177"/>
    </row>
    <row r="271" spans="4:7" x14ac:dyDescent="0.25">
      <c r="D271" s="179"/>
      <c r="E271" s="179"/>
      <c r="F271" s="177"/>
      <c r="G271" s="177"/>
    </row>
    <row r="272" spans="4:7" x14ac:dyDescent="0.25">
      <c r="D272" s="179"/>
      <c r="E272" s="179"/>
      <c r="F272" s="177"/>
      <c r="G272" s="177"/>
    </row>
    <row r="273" spans="4:7" x14ac:dyDescent="0.25">
      <c r="D273" s="179"/>
      <c r="E273" s="179"/>
      <c r="F273" s="177"/>
      <c r="G273" s="177"/>
    </row>
    <row r="274" spans="4:7" x14ac:dyDescent="0.25">
      <c r="D274" s="179"/>
      <c r="E274" s="179"/>
      <c r="F274" s="177"/>
      <c r="G274" s="177"/>
    </row>
    <row r="275" spans="4:7" x14ac:dyDescent="0.25">
      <c r="D275" s="179"/>
      <c r="E275" s="179"/>
      <c r="F275" s="177"/>
      <c r="G275" s="177"/>
    </row>
    <row r="276" spans="4:7" x14ac:dyDescent="0.25">
      <c r="D276" s="179"/>
      <c r="E276" s="179"/>
      <c r="F276" s="177"/>
      <c r="G276" s="177"/>
    </row>
    <row r="277" spans="4:7" x14ac:dyDescent="0.25">
      <c r="D277" s="179"/>
      <c r="E277" s="179"/>
      <c r="F277" s="177"/>
      <c r="G277" s="177"/>
    </row>
    <row r="278" spans="4:7" x14ac:dyDescent="0.25">
      <c r="D278" s="179"/>
      <c r="E278" s="179"/>
      <c r="F278" s="177"/>
      <c r="G278" s="177"/>
    </row>
    <row r="279" spans="4:7" x14ac:dyDescent="0.25">
      <c r="D279" s="179"/>
      <c r="E279" s="179"/>
      <c r="F279" s="177"/>
      <c r="G279" s="177"/>
    </row>
    <row r="280" spans="4:7" x14ac:dyDescent="0.25">
      <c r="D280" s="179"/>
      <c r="E280" s="179"/>
      <c r="F280" s="177"/>
      <c r="G280" s="177"/>
    </row>
    <row r="281" spans="4:7" x14ac:dyDescent="0.25">
      <c r="D281" s="179"/>
      <c r="E281" s="179"/>
      <c r="F281" s="177"/>
      <c r="G281" s="177"/>
    </row>
    <row r="282" spans="4:7" x14ac:dyDescent="0.25">
      <c r="D282" s="179"/>
      <c r="E282" s="179"/>
      <c r="F282" s="177"/>
      <c r="G282" s="177"/>
    </row>
    <row r="283" spans="4:7" x14ac:dyDescent="0.25">
      <c r="D283" s="179"/>
      <c r="E283" s="179"/>
      <c r="F283" s="177"/>
      <c r="G283" s="177"/>
    </row>
    <row r="284" spans="4:7" x14ac:dyDescent="0.25">
      <c r="D284" s="179"/>
      <c r="E284" s="179"/>
      <c r="F284" s="177"/>
      <c r="G284" s="177"/>
    </row>
    <row r="285" spans="4:7" x14ac:dyDescent="0.25">
      <c r="D285" s="179"/>
      <c r="E285" s="179"/>
      <c r="F285" s="177"/>
      <c r="G285" s="177"/>
    </row>
    <row r="286" spans="4:7" x14ac:dyDescent="0.25">
      <c r="D286" s="179"/>
      <c r="E286" s="179"/>
      <c r="F286" s="177"/>
      <c r="G286" s="177"/>
    </row>
    <row r="287" spans="4:7" x14ac:dyDescent="0.25">
      <c r="D287" s="179"/>
      <c r="E287" s="179"/>
      <c r="F287" s="177"/>
      <c r="G287" s="177"/>
    </row>
    <row r="288" spans="4:7" x14ac:dyDescent="0.25">
      <c r="D288" s="179"/>
      <c r="E288" s="179"/>
      <c r="F288" s="177"/>
      <c r="G288" s="177"/>
    </row>
    <row r="289" spans="4:8" x14ac:dyDescent="0.25">
      <c r="D289" s="179"/>
      <c r="E289" s="179"/>
      <c r="F289" s="177"/>
      <c r="G289" s="177"/>
    </row>
    <row r="290" spans="4:8" x14ac:dyDescent="0.25">
      <c r="D290" s="179"/>
      <c r="E290" s="179"/>
      <c r="F290" s="177"/>
      <c r="G290" s="177"/>
    </row>
    <row r="291" spans="4:8" x14ac:dyDescent="0.25">
      <c r="D291" s="179"/>
      <c r="E291" s="179"/>
      <c r="F291" s="177"/>
      <c r="G291" s="177"/>
    </row>
    <row r="293" spans="4:8" x14ac:dyDescent="0.25">
      <c r="D293" s="179"/>
      <c r="E293" s="179"/>
      <c r="F293" s="177"/>
      <c r="G293" s="177"/>
    </row>
    <row r="294" spans="4:8" x14ac:dyDescent="0.25">
      <c r="D294" s="179"/>
      <c r="E294" s="179"/>
      <c r="F294" s="177"/>
      <c r="G294" s="177"/>
    </row>
    <row r="302" spans="4:8" x14ac:dyDescent="0.25">
      <c r="H302" s="1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9"/>
  <sheetViews>
    <sheetView workbookViewId="0">
      <selection activeCell="J3" sqref="J3"/>
    </sheetView>
  </sheetViews>
  <sheetFormatPr defaultColWidth="8.85546875" defaultRowHeight="15" x14ac:dyDescent="0.25"/>
  <cols>
    <col min="1" max="1" width="8.85546875" style="158"/>
    <col min="2" max="2" width="16.7109375" style="158" customWidth="1"/>
    <col min="3" max="3" width="18.7109375" style="158" bestFit="1" customWidth="1"/>
    <col min="4" max="4" width="33.28515625" style="158" customWidth="1"/>
    <col min="5" max="5" width="30.7109375" style="158" customWidth="1"/>
    <col min="6" max="6" width="23" style="158" customWidth="1"/>
    <col min="7" max="7" width="31.5703125" style="158" customWidth="1"/>
    <col min="8" max="16384" width="8.85546875" style="158"/>
  </cols>
  <sheetData>
    <row r="1" spans="2:11" ht="34.15" customHeight="1" x14ac:dyDescent="0.25">
      <c r="E1" s="159" t="s">
        <v>2</v>
      </c>
      <c r="F1" s="160" t="s">
        <v>3</v>
      </c>
      <c r="G1" s="160" t="s">
        <v>4</v>
      </c>
    </row>
    <row r="2" spans="2:11" x14ac:dyDescent="0.25">
      <c r="B2" s="158" t="s">
        <v>64</v>
      </c>
      <c r="F2" s="165">
        <f>115227-SUM(F7:F165)+SUM(F166:F19937)</f>
        <v>119733</v>
      </c>
      <c r="G2" s="165">
        <f>119176-SUM(G7:G165)+SUM(G164:G19937)</f>
        <v>121662</v>
      </c>
      <c r="I2" s="189"/>
      <c r="J2" s="189">
        <v>17</v>
      </c>
      <c r="K2" s="189">
        <v>22</v>
      </c>
    </row>
    <row r="3" spans="2:11" x14ac:dyDescent="0.25">
      <c r="F3" s="4"/>
      <c r="G3" s="165"/>
      <c r="I3" s="189" t="s">
        <v>21</v>
      </c>
      <c r="J3" s="192">
        <f>SUM(F7:F162)</f>
        <v>46620</v>
      </c>
      <c r="K3" s="192">
        <f>SUM(G7:G162)</f>
        <v>49399</v>
      </c>
    </row>
    <row r="4" spans="2:11" x14ac:dyDescent="0.25">
      <c r="E4" s="158" t="s">
        <v>15</v>
      </c>
      <c r="F4" s="165">
        <v>107553</v>
      </c>
      <c r="G4" s="165">
        <v>118436</v>
      </c>
      <c r="I4" s="189" t="s">
        <v>23</v>
      </c>
      <c r="J4" s="192">
        <f>SUM(F166:F1621)</f>
        <v>51128</v>
      </c>
      <c r="K4" s="192">
        <f>SUM(G166:G1921)</f>
        <v>51887</v>
      </c>
    </row>
    <row r="5" spans="2:11" x14ac:dyDescent="0.25">
      <c r="E5" s="158" t="s">
        <v>16</v>
      </c>
      <c r="F5" s="165">
        <v>131453</v>
      </c>
      <c r="G5" s="165">
        <v>127026</v>
      </c>
      <c r="J5" s="207">
        <f>J4-J3</f>
        <v>4508</v>
      </c>
      <c r="K5" s="207">
        <f>K4-K3</f>
        <v>2488</v>
      </c>
    </row>
    <row r="6" spans="2:11" x14ac:dyDescent="0.25">
      <c r="C6" s="158" t="s">
        <v>24</v>
      </c>
      <c r="F6" s="165"/>
      <c r="G6" s="165"/>
    </row>
    <row r="7" spans="2:11" x14ac:dyDescent="0.25">
      <c r="B7" s="158" t="s">
        <v>21</v>
      </c>
      <c r="C7" s="158" t="s">
        <v>0</v>
      </c>
      <c r="D7" s="164" t="s">
        <v>26</v>
      </c>
      <c r="E7" s="164">
        <v>4104301</v>
      </c>
      <c r="F7" s="162">
        <v>393</v>
      </c>
      <c r="G7" s="162">
        <v>410</v>
      </c>
    </row>
    <row r="8" spans="2:11" x14ac:dyDescent="0.25">
      <c r="D8" s="164" t="s">
        <v>26</v>
      </c>
      <c r="E8" s="164">
        <v>4104302</v>
      </c>
      <c r="F8" s="162">
        <v>443</v>
      </c>
      <c r="G8" s="162">
        <v>475</v>
      </c>
    </row>
    <row r="9" spans="2:11" x14ac:dyDescent="0.25">
      <c r="D9" s="164" t="s">
        <v>26</v>
      </c>
      <c r="E9" s="164">
        <v>4104303</v>
      </c>
      <c r="F9" s="162">
        <v>158</v>
      </c>
      <c r="G9" s="162">
        <v>190</v>
      </c>
    </row>
    <row r="10" spans="2:11" x14ac:dyDescent="0.25">
      <c r="D10" s="164" t="s">
        <v>26</v>
      </c>
      <c r="E10" s="164">
        <v>4104304</v>
      </c>
      <c r="F10" s="162">
        <v>306</v>
      </c>
      <c r="G10" s="162">
        <v>318</v>
      </c>
    </row>
    <row r="11" spans="2:11" x14ac:dyDescent="0.25">
      <c r="D11" s="164" t="s">
        <v>26</v>
      </c>
      <c r="E11" s="164">
        <v>4104305</v>
      </c>
      <c r="F11" s="162">
        <v>207</v>
      </c>
      <c r="G11" s="162">
        <v>219</v>
      </c>
    </row>
    <row r="12" spans="2:11" x14ac:dyDescent="0.25">
      <c r="D12" s="164" t="s">
        <v>26</v>
      </c>
      <c r="E12" s="164">
        <v>4104306</v>
      </c>
      <c r="F12" s="162">
        <v>257</v>
      </c>
      <c r="G12" s="162">
        <v>249</v>
      </c>
    </row>
    <row r="13" spans="2:11" x14ac:dyDescent="0.25">
      <c r="D13" s="164" t="s">
        <v>26</v>
      </c>
      <c r="E13" s="164">
        <v>4104307</v>
      </c>
      <c r="F13" s="162">
        <v>225</v>
      </c>
      <c r="G13" s="162">
        <v>243</v>
      </c>
    </row>
    <row r="14" spans="2:11" x14ac:dyDescent="0.25">
      <c r="D14" s="164" t="s">
        <v>26</v>
      </c>
      <c r="E14" s="164">
        <v>4104308</v>
      </c>
      <c r="F14" s="162">
        <v>241</v>
      </c>
      <c r="G14" s="162">
        <v>244</v>
      </c>
    </row>
    <row r="15" spans="2:11" x14ac:dyDescent="0.25">
      <c r="D15" s="164" t="s">
        <v>26</v>
      </c>
      <c r="E15" s="164">
        <v>4104309</v>
      </c>
      <c r="F15" s="162">
        <v>297</v>
      </c>
      <c r="G15" s="162">
        <v>322</v>
      </c>
    </row>
    <row r="16" spans="2:11" x14ac:dyDescent="0.25">
      <c r="D16" s="164" t="s">
        <v>26</v>
      </c>
      <c r="E16" s="164">
        <v>4104310</v>
      </c>
      <c r="F16" s="162">
        <v>361</v>
      </c>
      <c r="G16" s="162">
        <v>362</v>
      </c>
    </row>
    <row r="17" spans="4:8" x14ac:dyDescent="0.25">
      <c r="D17" s="164" t="s">
        <v>26</v>
      </c>
      <c r="E17" s="164">
        <v>4104311</v>
      </c>
      <c r="F17" s="162">
        <v>287</v>
      </c>
      <c r="G17" s="162">
        <v>293</v>
      </c>
    </row>
    <row r="18" spans="4:8" x14ac:dyDescent="0.25">
      <c r="D18" s="164" t="s">
        <v>26</v>
      </c>
      <c r="E18" s="164">
        <v>4104312</v>
      </c>
      <c r="F18" s="162">
        <v>279</v>
      </c>
      <c r="G18" s="162">
        <v>275</v>
      </c>
    </row>
    <row r="19" spans="4:8" x14ac:dyDescent="0.25">
      <c r="D19" s="164" t="s">
        <v>26</v>
      </c>
      <c r="E19" s="164">
        <v>4104313</v>
      </c>
      <c r="F19" s="162">
        <v>291</v>
      </c>
      <c r="G19" s="162">
        <v>286</v>
      </c>
    </row>
    <row r="20" spans="4:8" x14ac:dyDescent="0.25">
      <c r="D20" s="164" t="s">
        <v>26</v>
      </c>
      <c r="E20" s="164">
        <v>4104314</v>
      </c>
      <c r="F20" s="162">
        <v>225</v>
      </c>
      <c r="G20" s="162">
        <v>229</v>
      </c>
    </row>
    <row r="21" spans="4:8" x14ac:dyDescent="0.25">
      <c r="D21" s="164" t="s">
        <v>26</v>
      </c>
      <c r="E21" s="164">
        <v>4104315</v>
      </c>
      <c r="F21" s="162">
        <v>280</v>
      </c>
      <c r="G21" s="162">
        <v>281</v>
      </c>
    </row>
    <row r="22" spans="4:8" x14ac:dyDescent="0.25">
      <c r="D22" s="164" t="s">
        <v>26</v>
      </c>
      <c r="E22" s="164">
        <v>4104316</v>
      </c>
      <c r="F22" s="162">
        <v>386</v>
      </c>
      <c r="G22" s="162">
        <v>435</v>
      </c>
    </row>
    <row r="23" spans="4:8" x14ac:dyDescent="0.25">
      <c r="D23" s="164" t="s">
        <v>26</v>
      </c>
      <c r="E23" s="164">
        <v>4104317</v>
      </c>
      <c r="F23" s="162">
        <v>244</v>
      </c>
      <c r="G23" s="162">
        <v>243</v>
      </c>
    </row>
    <row r="24" spans="4:8" x14ac:dyDescent="0.25">
      <c r="D24" s="164" t="s">
        <v>26</v>
      </c>
      <c r="E24" s="164">
        <v>4104318</v>
      </c>
      <c r="F24" s="162">
        <v>280</v>
      </c>
      <c r="G24" s="162">
        <v>281</v>
      </c>
    </row>
    <row r="25" spans="4:8" x14ac:dyDescent="0.25">
      <c r="D25" s="164" t="s">
        <v>26</v>
      </c>
      <c r="E25" s="164">
        <v>4104319</v>
      </c>
      <c r="F25" s="162">
        <v>229</v>
      </c>
      <c r="G25" s="162">
        <v>252</v>
      </c>
    </row>
    <row r="26" spans="4:8" x14ac:dyDescent="0.25">
      <c r="D26" s="164" t="s">
        <v>26</v>
      </c>
      <c r="E26" s="164">
        <v>4104320</v>
      </c>
      <c r="F26" s="162">
        <v>272</v>
      </c>
      <c r="G26" s="162">
        <v>268</v>
      </c>
      <c r="H26" s="163"/>
    </row>
    <row r="27" spans="4:8" x14ac:dyDescent="0.25">
      <c r="D27" s="164" t="s">
        <v>26</v>
      </c>
      <c r="E27" s="164">
        <v>4104321</v>
      </c>
      <c r="F27" s="162">
        <v>359</v>
      </c>
      <c r="G27" s="162">
        <v>364</v>
      </c>
      <c r="H27" s="163"/>
    </row>
    <row r="28" spans="4:8" x14ac:dyDescent="0.25">
      <c r="D28" s="164" t="s">
        <v>26</v>
      </c>
      <c r="E28" s="164">
        <v>4104322</v>
      </c>
      <c r="F28" s="162">
        <v>1018</v>
      </c>
      <c r="G28" s="162">
        <v>1359</v>
      </c>
      <c r="H28" s="163"/>
    </row>
    <row r="29" spans="4:8" x14ac:dyDescent="0.25">
      <c r="D29" s="164" t="s">
        <v>26</v>
      </c>
      <c r="E29" s="164">
        <v>4104323</v>
      </c>
      <c r="F29" s="162">
        <v>476</v>
      </c>
      <c r="G29" s="162">
        <v>549</v>
      </c>
      <c r="H29" s="163"/>
    </row>
    <row r="30" spans="4:8" x14ac:dyDescent="0.25">
      <c r="D30" s="164" t="s">
        <v>26</v>
      </c>
      <c r="E30" s="164">
        <v>4104324</v>
      </c>
      <c r="F30" s="162">
        <v>242</v>
      </c>
      <c r="G30" s="162">
        <v>257</v>
      </c>
      <c r="H30" s="163"/>
    </row>
    <row r="31" spans="4:8" x14ac:dyDescent="0.25">
      <c r="D31" s="164" t="s">
        <v>26</v>
      </c>
      <c r="E31" s="164">
        <v>4104325</v>
      </c>
      <c r="F31" s="162">
        <v>149</v>
      </c>
      <c r="G31" s="162">
        <v>162</v>
      </c>
      <c r="H31" s="163"/>
    </row>
    <row r="32" spans="4:8" x14ac:dyDescent="0.25">
      <c r="D32" s="164" t="s">
        <v>26</v>
      </c>
      <c r="E32" s="164">
        <v>4104326</v>
      </c>
      <c r="F32" s="162">
        <v>246</v>
      </c>
      <c r="G32" s="162">
        <v>268</v>
      </c>
      <c r="H32" s="163"/>
    </row>
    <row r="33" spans="4:8" x14ac:dyDescent="0.25">
      <c r="D33" s="164" t="s">
        <v>26</v>
      </c>
      <c r="E33" s="164">
        <v>4104327</v>
      </c>
      <c r="F33" s="162">
        <v>245</v>
      </c>
      <c r="G33" s="162">
        <v>249</v>
      </c>
      <c r="H33" s="163"/>
    </row>
    <row r="34" spans="4:8" x14ac:dyDescent="0.25">
      <c r="D34" s="164" t="s">
        <v>26</v>
      </c>
      <c r="E34" s="164">
        <v>4104328</v>
      </c>
      <c r="F34" s="162">
        <v>188</v>
      </c>
      <c r="G34" s="162">
        <v>204</v>
      </c>
      <c r="H34" s="163"/>
    </row>
    <row r="35" spans="4:8" x14ac:dyDescent="0.25">
      <c r="D35" s="164" t="s">
        <v>26</v>
      </c>
      <c r="E35" s="164">
        <v>4104329</v>
      </c>
      <c r="F35" s="162">
        <v>409</v>
      </c>
      <c r="G35" s="162">
        <v>417</v>
      </c>
      <c r="H35" s="163"/>
    </row>
    <row r="36" spans="4:8" x14ac:dyDescent="0.25">
      <c r="D36" s="164" t="s">
        <v>26</v>
      </c>
      <c r="E36" s="164">
        <v>4104330</v>
      </c>
      <c r="F36" s="162">
        <v>232</v>
      </c>
      <c r="G36" s="162">
        <v>240</v>
      </c>
      <c r="H36" s="163"/>
    </row>
    <row r="37" spans="4:8" x14ac:dyDescent="0.25">
      <c r="D37" s="164" t="s">
        <v>26</v>
      </c>
      <c r="E37" s="164">
        <v>4104331</v>
      </c>
      <c r="F37" s="162">
        <v>403</v>
      </c>
      <c r="G37" s="162">
        <v>412</v>
      </c>
      <c r="H37" s="163"/>
    </row>
    <row r="38" spans="4:8" x14ac:dyDescent="0.25">
      <c r="D38" s="164" t="s">
        <v>26</v>
      </c>
      <c r="E38" s="164">
        <v>4104332</v>
      </c>
      <c r="F38" s="162">
        <v>331</v>
      </c>
      <c r="G38" s="162">
        <v>338</v>
      </c>
      <c r="H38" s="163"/>
    </row>
    <row r="39" spans="4:8" x14ac:dyDescent="0.25">
      <c r="D39" s="164" t="s">
        <v>26</v>
      </c>
      <c r="E39" s="164">
        <v>4104333</v>
      </c>
      <c r="F39" s="162">
        <v>354</v>
      </c>
      <c r="G39" s="162">
        <v>444</v>
      </c>
      <c r="H39" s="163"/>
    </row>
    <row r="40" spans="4:8" x14ac:dyDescent="0.25">
      <c r="D40" s="164" t="s">
        <v>26</v>
      </c>
      <c r="E40" s="164">
        <v>4104334</v>
      </c>
      <c r="F40" s="162">
        <v>147</v>
      </c>
      <c r="G40" s="162">
        <v>147</v>
      </c>
      <c r="H40" s="163"/>
    </row>
    <row r="41" spans="4:8" x14ac:dyDescent="0.25">
      <c r="D41" s="164" t="s">
        <v>26</v>
      </c>
      <c r="E41" s="164">
        <v>4104335</v>
      </c>
      <c r="F41" s="162">
        <v>251</v>
      </c>
      <c r="G41" s="162">
        <v>258</v>
      </c>
    </row>
    <row r="42" spans="4:8" x14ac:dyDescent="0.25">
      <c r="D42" s="164" t="s">
        <v>26</v>
      </c>
      <c r="E42" s="164">
        <v>4104336</v>
      </c>
      <c r="F42" s="162">
        <v>167</v>
      </c>
      <c r="G42" s="162">
        <v>168</v>
      </c>
    </row>
    <row r="43" spans="4:8" x14ac:dyDescent="0.25">
      <c r="D43" s="164" t="s">
        <v>26</v>
      </c>
      <c r="E43" s="164">
        <v>4104337</v>
      </c>
      <c r="F43" s="162">
        <v>417</v>
      </c>
      <c r="G43" s="162">
        <v>589</v>
      </c>
    </row>
    <row r="44" spans="4:8" x14ac:dyDescent="0.25">
      <c r="D44" s="164" t="s">
        <v>27</v>
      </c>
      <c r="E44" s="164">
        <v>4104401</v>
      </c>
      <c r="F44" s="162">
        <v>421</v>
      </c>
      <c r="G44" s="162">
        <v>440</v>
      </c>
    </row>
    <row r="45" spans="4:8" x14ac:dyDescent="0.25">
      <c r="D45" s="164" t="s">
        <v>27</v>
      </c>
      <c r="E45" s="164">
        <v>4104402</v>
      </c>
      <c r="F45" s="162">
        <v>342</v>
      </c>
      <c r="G45" s="162">
        <v>358</v>
      </c>
    </row>
    <row r="46" spans="4:8" x14ac:dyDescent="0.25">
      <c r="D46" s="164" t="s">
        <v>27</v>
      </c>
      <c r="E46" s="164">
        <v>4104403</v>
      </c>
      <c r="F46" s="162">
        <v>225</v>
      </c>
      <c r="G46" s="162">
        <v>226</v>
      </c>
    </row>
    <row r="47" spans="4:8" x14ac:dyDescent="0.25">
      <c r="D47" s="164" t="s">
        <v>27</v>
      </c>
      <c r="E47" s="164">
        <v>4104404</v>
      </c>
      <c r="F47" s="162">
        <v>377</v>
      </c>
      <c r="G47" s="162">
        <v>365</v>
      </c>
    </row>
    <row r="48" spans="4:8" x14ac:dyDescent="0.25">
      <c r="D48" s="164" t="s">
        <v>27</v>
      </c>
      <c r="E48" s="164">
        <v>4104405</v>
      </c>
      <c r="F48" s="162">
        <v>320</v>
      </c>
      <c r="G48" s="162">
        <v>343</v>
      </c>
    </row>
    <row r="49" spans="4:7" x14ac:dyDescent="0.25">
      <c r="D49" s="164" t="s">
        <v>27</v>
      </c>
      <c r="E49" s="164">
        <v>4104406</v>
      </c>
      <c r="F49" s="162">
        <v>285</v>
      </c>
      <c r="G49" s="162">
        <v>301</v>
      </c>
    </row>
    <row r="50" spans="4:7" x14ac:dyDescent="0.25">
      <c r="D50" s="164" t="s">
        <v>27</v>
      </c>
      <c r="E50" s="164">
        <v>4104407</v>
      </c>
      <c r="F50" s="162">
        <v>310</v>
      </c>
      <c r="G50" s="162">
        <v>303</v>
      </c>
    </row>
    <row r="51" spans="4:7" x14ac:dyDescent="0.25">
      <c r="D51" s="164" t="s">
        <v>27</v>
      </c>
      <c r="E51" s="164">
        <v>4104408</v>
      </c>
      <c r="F51" s="162">
        <v>195</v>
      </c>
      <c r="G51" s="162">
        <v>211</v>
      </c>
    </row>
    <row r="52" spans="4:7" x14ac:dyDescent="0.25">
      <c r="D52" s="164" t="s">
        <v>27</v>
      </c>
      <c r="E52" s="164">
        <v>4104409</v>
      </c>
      <c r="F52" s="162">
        <v>308</v>
      </c>
      <c r="G52" s="162">
        <v>346</v>
      </c>
    </row>
    <row r="53" spans="4:7" x14ac:dyDescent="0.25">
      <c r="D53" s="164" t="s">
        <v>27</v>
      </c>
      <c r="E53" s="164">
        <v>4104410</v>
      </c>
      <c r="F53" s="162">
        <v>302</v>
      </c>
      <c r="G53" s="162">
        <v>315</v>
      </c>
    </row>
    <row r="54" spans="4:7" x14ac:dyDescent="0.25">
      <c r="D54" s="164" t="s">
        <v>27</v>
      </c>
      <c r="E54" s="164">
        <v>4104411</v>
      </c>
      <c r="F54" s="162">
        <v>278</v>
      </c>
      <c r="G54" s="162">
        <v>286</v>
      </c>
    </row>
    <row r="55" spans="4:7" x14ac:dyDescent="0.25">
      <c r="D55" s="164" t="s">
        <v>27</v>
      </c>
      <c r="E55" s="164">
        <v>4104412</v>
      </c>
      <c r="F55" s="162">
        <v>266</v>
      </c>
      <c r="G55" s="162">
        <v>276</v>
      </c>
    </row>
    <row r="56" spans="4:7" x14ac:dyDescent="0.25">
      <c r="D56" s="164" t="s">
        <v>27</v>
      </c>
      <c r="E56" s="164">
        <v>4104413</v>
      </c>
      <c r="F56" s="162">
        <v>248</v>
      </c>
      <c r="G56" s="162">
        <v>243</v>
      </c>
    </row>
    <row r="57" spans="4:7" x14ac:dyDescent="0.25">
      <c r="D57" s="164" t="s">
        <v>27</v>
      </c>
      <c r="E57" s="164">
        <v>4104414</v>
      </c>
      <c r="F57" s="162">
        <v>261</v>
      </c>
      <c r="G57" s="162">
        <v>274</v>
      </c>
    </row>
    <row r="58" spans="4:7" x14ac:dyDescent="0.25">
      <c r="D58" s="164" t="s">
        <v>27</v>
      </c>
      <c r="E58" s="164">
        <v>4104415</v>
      </c>
      <c r="F58" s="162">
        <v>137</v>
      </c>
      <c r="G58" s="162">
        <v>161</v>
      </c>
    </row>
    <row r="59" spans="4:7" x14ac:dyDescent="0.25">
      <c r="D59" s="164" t="s">
        <v>27</v>
      </c>
      <c r="E59" s="164">
        <v>4104416</v>
      </c>
      <c r="F59" s="162">
        <v>295</v>
      </c>
      <c r="G59" s="162">
        <v>338</v>
      </c>
    </row>
    <row r="60" spans="4:7" x14ac:dyDescent="0.25">
      <c r="D60" s="164" t="s">
        <v>27</v>
      </c>
      <c r="E60" s="164">
        <v>4104417</v>
      </c>
      <c r="F60" s="162">
        <v>384</v>
      </c>
      <c r="G60" s="162">
        <v>409</v>
      </c>
    </row>
    <row r="61" spans="4:7" x14ac:dyDescent="0.25">
      <c r="D61" s="164" t="s">
        <v>27</v>
      </c>
      <c r="E61" s="164">
        <v>4104418</v>
      </c>
      <c r="F61" s="162">
        <v>501</v>
      </c>
      <c r="G61" s="162">
        <v>521</v>
      </c>
    </row>
    <row r="62" spans="4:7" x14ac:dyDescent="0.25">
      <c r="D62" s="164" t="s">
        <v>27</v>
      </c>
      <c r="E62" s="164">
        <v>4104419</v>
      </c>
      <c r="F62" s="162">
        <v>415</v>
      </c>
      <c r="G62" s="162">
        <v>456</v>
      </c>
    </row>
    <row r="63" spans="4:7" x14ac:dyDescent="0.25">
      <c r="D63" s="164" t="s">
        <v>27</v>
      </c>
      <c r="E63" s="164">
        <v>4104420</v>
      </c>
      <c r="F63" s="162">
        <v>210</v>
      </c>
      <c r="G63" s="162">
        <v>208</v>
      </c>
    </row>
    <row r="64" spans="4:7" x14ac:dyDescent="0.25">
      <c r="D64" s="164" t="s">
        <v>27</v>
      </c>
      <c r="E64" s="164">
        <v>4104421</v>
      </c>
      <c r="F64" s="162">
        <v>349</v>
      </c>
      <c r="G64" s="162">
        <v>354</v>
      </c>
    </row>
    <row r="65" spans="4:7" x14ac:dyDescent="0.25">
      <c r="D65" s="164" t="s">
        <v>27</v>
      </c>
      <c r="E65" s="164">
        <v>4104422</v>
      </c>
      <c r="F65" s="162">
        <v>380</v>
      </c>
      <c r="G65" s="162">
        <v>407</v>
      </c>
    </row>
    <row r="66" spans="4:7" x14ac:dyDescent="0.25">
      <c r="D66" s="164" t="s">
        <v>27</v>
      </c>
      <c r="E66" s="164">
        <v>4104423</v>
      </c>
      <c r="F66" s="162">
        <v>348</v>
      </c>
      <c r="G66" s="162">
        <v>370</v>
      </c>
    </row>
    <row r="67" spans="4:7" x14ac:dyDescent="0.25">
      <c r="D67" s="164" t="s">
        <v>27</v>
      </c>
      <c r="E67" s="164">
        <v>4104424</v>
      </c>
      <c r="F67" s="162">
        <v>351</v>
      </c>
      <c r="G67" s="162">
        <v>343</v>
      </c>
    </row>
    <row r="68" spans="4:7" x14ac:dyDescent="0.25">
      <c r="D68" s="164" t="s">
        <v>27</v>
      </c>
      <c r="E68" s="164">
        <v>4104425</v>
      </c>
      <c r="F68" s="162">
        <v>261</v>
      </c>
      <c r="G68" s="162">
        <v>261</v>
      </c>
    </row>
    <row r="69" spans="4:7" x14ac:dyDescent="0.25">
      <c r="D69" s="164" t="s">
        <v>27</v>
      </c>
      <c r="E69" s="164">
        <v>4104426</v>
      </c>
      <c r="F69" s="162">
        <v>252</v>
      </c>
      <c r="G69" s="162">
        <v>293</v>
      </c>
    </row>
    <row r="70" spans="4:7" x14ac:dyDescent="0.25">
      <c r="D70" s="164" t="s">
        <v>27</v>
      </c>
      <c r="E70" s="164">
        <v>4104427</v>
      </c>
      <c r="F70" s="162">
        <v>285</v>
      </c>
      <c r="G70" s="162">
        <v>284</v>
      </c>
    </row>
    <row r="71" spans="4:7" x14ac:dyDescent="0.25">
      <c r="D71" s="164" t="s">
        <v>27</v>
      </c>
      <c r="E71" s="164">
        <v>4104428</v>
      </c>
      <c r="F71" s="162">
        <v>334</v>
      </c>
      <c r="G71" s="162">
        <v>338</v>
      </c>
    </row>
    <row r="72" spans="4:7" x14ac:dyDescent="0.25">
      <c r="D72" s="164" t="s">
        <v>27</v>
      </c>
      <c r="E72" s="164">
        <v>4104429</v>
      </c>
      <c r="F72" s="162">
        <v>358</v>
      </c>
      <c r="G72" s="162">
        <v>357</v>
      </c>
    </row>
    <row r="73" spans="4:7" x14ac:dyDescent="0.25">
      <c r="D73" s="164" t="s">
        <v>27</v>
      </c>
      <c r="E73" s="164">
        <v>4104430</v>
      </c>
      <c r="F73" s="162">
        <v>252</v>
      </c>
      <c r="G73" s="162">
        <v>256</v>
      </c>
    </row>
    <row r="74" spans="4:7" x14ac:dyDescent="0.25">
      <c r="D74" s="164" t="s">
        <v>27</v>
      </c>
      <c r="E74" s="164">
        <v>4104431</v>
      </c>
      <c r="F74" s="162">
        <v>269</v>
      </c>
      <c r="G74" s="162">
        <v>268</v>
      </c>
    </row>
    <row r="75" spans="4:7" x14ac:dyDescent="0.25">
      <c r="D75" s="164" t="s">
        <v>27</v>
      </c>
      <c r="E75" s="164">
        <v>4104432</v>
      </c>
      <c r="F75" s="162">
        <v>237</v>
      </c>
      <c r="G75" s="162">
        <v>231</v>
      </c>
    </row>
    <row r="76" spans="4:7" x14ac:dyDescent="0.25">
      <c r="D76" s="164" t="s">
        <v>27</v>
      </c>
      <c r="E76" s="164">
        <v>4104433</v>
      </c>
      <c r="F76" s="162">
        <v>198</v>
      </c>
      <c r="G76" s="162">
        <v>219</v>
      </c>
    </row>
    <row r="77" spans="4:7" x14ac:dyDescent="0.25">
      <c r="D77" s="164" t="s">
        <v>27</v>
      </c>
      <c r="E77" s="164">
        <v>4104434</v>
      </c>
      <c r="F77" s="162">
        <v>265</v>
      </c>
      <c r="G77" s="162">
        <v>270</v>
      </c>
    </row>
    <row r="78" spans="4:7" x14ac:dyDescent="0.25">
      <c r="D78" s="164" t="s">
        <v>27</v>
      </c>
      <c r="E78" s="164">
        <v>4104435</v>
      </c>
      <c r="F78" s="162">
        <v>167</v>
      </c>
      <c r="G78" s="162">
        <v>167</v>
      </c>
    </row>
    <row r="79" spans="4:7" x14ac:dyDescent="0.25">
      <c r="D79" s="164" t="s">
        <v>27</v>
      </c>
      <c r="E79" s="164">
        <v>4104436</v>
      </c>
      <c r="F79" s="162">
        <v>394</v>
      </c>
      <c r="G79" s="162">
        <v>508</v>
      </c>
    </row>
    <row r="80" spans="4:7" x14ac:dyDescent="0.25">
      <c r="D80" s="164" t="s">
        <v>27</v>
      </c>
      <c r="E80" s="164">
        <v>4104437</v>
      </c>
      <c r="F80" s="162">
        <v>245</v>
      </c>
      <c r="G80" s="162">
        <v>248</v>
      </c>
    </row>
    <row r="81" spans="2:8" x14ac:dyDescent="0.25">
      <c r="D81" s="164" t="s">
        <v>27</v>
      </c>
      <c r="E81" s="164">
        <v>4104438</v>
      </c>
      <c r="F81" s="162">
        <v>241</v>
      </c>
      <c r="G81" s="162">
        <v>246</v>
      </c>
    </row>
    <row r="82" spans="2:8" x14ac:dyDescent="0.25">
      <c r="D82" s="164" t="s">
        <v>28</v>
      </c>
      <c r="E82" s="164">
        <v>4104604</v>
      </c>
      <c r="F82" s="162">
        <v>351</v>
      </c>
      <c r="G82" s="162">
        <v>388</v>
      </c>
    </row>
    <row r="83" spans="2:8" x14ac:dyDescent="0.25">
      <c r="D83" s="164" t="s">
        <v>28</v>
      </c>
      <c r="E83" s="164">
        <v>4104605</v>
      </c>
      <c r="F83" s="162">
        <v>385</v>
      </c>
      <c r="G83" s="162">
        <v>410</v>
      </c>
    </row>
    <row r="84" spans="2:8" x14ac:dyDescent="0.25">
      <c r="D84" s="164" t="s">
        <v>28</v>
      </c>
      <c r="E84" s="164">
        <v>4104606</v>
      </c>
      <c r="F84" s="162">
        <v>305</v>
      </c>
      <c r="G84" s="162">
        <v>323</v>
      </c>
    </row>
    <row r="85" spans="2:8" x14ac:dyDescent="0.25">
      <c r="D85" s="164" t="s">
        <v>28</v>
      </c>
      <c r="E85" s="164">
        <v>4104607</v>
      </c>
      <c r="F85" s="162">
        <v>343</v>
      </c>
      <c r="G85" s="162">
        <v>342</v>
      </c>
    </row>
    <row r="86" spans="2:8" x14ac:dyDescent="0.25">
      <c r="D86" s="164" t="s">
        <v>28</v>
      </c>
      <c r="E86" s="164">
        <v>4104608</v>
      </c>
      <c r="F86" s="162">
        <v>176</v>
      </c>
      <c r="G86" s="162">
        <v>188</v>
      </c>
    </row>
    <row r="87" spans="2:8" x14ac:dyDescent="0.25">
      <c r="D87" s="164" t="s">
        <v>28</v>
      </c>
      <c r="E87" s="164">
        <v>4104610</v>
      </c>
      <c r="F87" s="162">
        <v>451</v>
      </c>
      <c r="G87" s="162">
        <v>494</v>
      </c>
      <c r="H87" s="163"/>
    </row>
    <row r="88" spans="2:8" x14ac:dyDescent="0.25">
      <c r="D88" s="164" t="s">
        <v>28</v>
      </c>
      <c r="E88" s="164">
        <v>4104611</v>
      </c>
      <c r="F88" s="162">
        <v>470</v>
      </c>
      <c r="G88" s="162">
        <v>552</v>
      </c>
    </row>
    <row r="89" spans="2:8" x14ac:dyDescent="0.25">
      <c r="D89" s="164" t="s">
        <v>28</v>
      </c>
      <c r="E89" s="164">
        <v>4104612</v>
      </c>
      <c r="F89" s="162">
        <v>322</v>
      </c>
      <c r="G89" s="162">
        <v>315</v>
      </c>
    </row>
    <row r="90" spans="2:8" x14ac:dyDescent="0.25">
      <c r="D90" s="164" t="s">
        <v>28</v>
      </c>
      <c r="E90" s="164">
        <v>4104617</v>
      </c>
      <c r="F90" s="162">
        <v>403</v>
      </c>
      <c r="G90" s="162">
        <v>412</v>
      </c>
    </row>
    <row r="91" spans="2:8" x14ac:dyDescent="0.25">
      <c r="D91" s="164" t="s">
        <v>28</v>
      </c>
      <c r="E91" s="164">
        <v>4104618</v>
      </c>
      <c r="F91" s="162">
        <v>376</v>
      </c>
      <c r="G91" s="162">
        <v>429</v>
      </c>
    </row>
    <row r="92" spans="2:8" x14ac:dyDescent="0.25">
      <c r="D92" s="164" t="s">
        <v>28</v>
      </c>
      <c r="E92" s="164">
        <v>4104619</v>
      </c>
      <c r="F92" s="162">
        <v>479</v>
      </c>
      <c r="G92" s="162">
        <v>477</v>
      </c>
    </row>
    <row r="93" spans="2:8" x14ac:dyDescent="0.25">
      <c r="D93" s="164" t="s">
        <v>28</v>
      </c>
      <c r="E93" s="164">
        <v>4104625</v>
      </c>
      <c r="F93" s="162">
        <v>225</v>
      </c>
      <c r="G93" s="162">
        <v>257</v>
      </c>
    </row>
    <row r="94" spans="2:8" x14ac:dyDescent="0.25">
      <c r="D94" s="164" t="s">
        <v>28</v>
      </c>
      <c r="E94" s="164">
        <v>4104626</v>
      </c>
      <c r="F94" s="162">
        <v>345</v>
      </c>
      <c r="G94" s="162">
        <v>372</v>
      </c>
    </row>
    <row r="95" spans="2:8" x14ac:dyDescent="0.25">
      <c r="B95" s="69"/>
      <c r="D95" s="164" t="s">
        <v>28</v>
      </c>
      <c r="E95" s="164">
        <v>4104627</v>
      </c>
      <c r="F95" s="162">
        <v>423</v>
      </c>
      <c r="G95" s="162">
        <v>490</v>
      </c>
    </row>
    <row r="96" spans="2:8" x14ac:dyDescent="0.25">
      <c r="B96" s="69"/>
      <c r="D96" s="164" t="s">
        <v>28</v>
      </c>
      <c r="E96" s="164">
        <v>4104629</v>
      </c>
      <c r="F96" s="162">
        <v>265</v>
      </c>
      <c r="G96" s="162">
        <v>287</v>
      </c>
      <c r="H96" s="163"/>
    </row>
    <row r="97" spans="2:8" x14ac:dyDescent="0.25">
      <c r="B97" s="69"/>
      <c r="D97" s="164" t="s">
        <v>28</v>
      </c>
      <c r="E97" s="164">
        <v>4104631</v>
      </c>
      <c r="F97" s="162">
        <v>464</v>
      </c>
      <c r="G97" s="162">
        <v>486</v>
      </c>
      <c r="H97" s="163"/>
    </row>
    <row r="98" spans="2:8" x14ac:dyDescent="0.25">
      <c r="B98" s="69"/>
      <c r="D98" s="164" t="s">
        <v>28</v>
      </c>
      <c r="E98" s="164">
        <v>4104632</v>
      </c>
      <c r="F98" s="162">
        <v>389</v>
      </c>
      <c r="G98" s="162">
        <v>424</v>
      </c>
      <c r="H98" s="163"/>
    </row>
    <row r="99" spans="2:8" x14ac:dyDescent="0.25">
      <c r="B99" s="69"/>
      <c r="D99" s="164" t="s">
        <v>28</v>
      </c>
      <c r="E99" s="164">
        <v>4104633</v>
      </c>
      <c r="F99" s="162">
        <v>229</v>
      </c>
      <c r="G99" s="162">
        <v>244</v>
      </c>
      <c r="H99" s="163"/>
    </row>
    <row r="100" spans="2:8" x14ac:dyDescent="0.25">
      <c r="B100" s="69"/>
      <c r="D100" s="164" t="s">
        <v>28</v>
      </c>
      <c r="E100" s="164">
        <v>4104634</v>
      </c>
      <c r="F100" s="162">
        <v>432</v>
      </c>
      <c r="G100" s="162">
        <v>431</v>
      </c>
      <c r="H100" s="163"/>
    </row>
    <row r="101" spans="2:8" x14ac:dyDescent="0.25">
      <c r="B101" s="69"/>
      <c r="D101" s="164" t="s">
        <v>29</v>
      </c>
      <c r="E101" s="164">
        <v>4104801</v>
      </c>
      <c r="F101" s="162">
        <v>254</v>
      </c>
      <c r="G101" s="162">
        <v>270</v>
      </c>
      <c r="H101" s="163"/>
    </row>
    <row r="102" spans="2:8" x14ac:dyDescent="0.25">
      <c r="B102" s="69"/>
      <c r="D102" s="164" t="s">
        <v>29</v>
      </c>
      <c r="E102" s="164">
        <v>4104803</v>
      </c>
      <c r="F102" s="162">
        <v>205</v>
      </c>
      <c r="G102" s="162">
        <v>203</v>
      </c>
      <c r="H102" s="163"/>
    </row>
    <row r="103" spans="2:8" x14ac:dyDescent="0.25">
      <c r="D103" s="164" t="s">
        <v>29</v>
      </c>
      <c r="E103" s="164">
        <v>4104804</v>
      </c>
      <c r="F103" s="162">
        <v>552</v>
      </c>
      <c r="G103" s="162">
        <v>728</v>
      </c>
      <c r="H103" s="163"/>
    </row>
    <row r="104" spans="2:8" x14ac:dyDescent="0.25">
      <c r="D104" s="164" t="s">
        <v>29</v>
      </c>
      <c r="E104" s="164">
        <v>4104805</v>
      </c>
      <c r="F104" s="162">
        <v>186</v>
      </c>
      <c r="G104" s="162">
        <v>227</v>
      </c>
      <c r="H104" s="163"/>
    </row>
    <row r="105" spans="2:8" x14ac:dyDescent="0.25">
      <c r="D105" s="164" t="s">
        <v>29</v>
      </c>
      <c r="E105" s="164">
        <v>4104806</v>
      </c>
      <c r="F105" s="162">
        <v>350</v>
      </c>
      <c r="G105" s="162">
        <v>386</v>
      </c>
      <c r="H105" s="163"/>
    </row>
    <row r="106" spans="2:8" x14ac:dyDescent="0.25">
      <c r="D106" s="164" t="s">
        <v>29</v>
      </c>
      <c r="E106" s="164">
        <v>4104807</v>
      </c>
      <c r="F106" s="162">
        <v>384</v>
      </c>
      <c r="G106" s="162">
        <v>405</v>
      </c>
      <c r="H106" s="163"/>
    </row>
    <row r="107" spans="2:8" x14ac:dyDescent="0.25">
      <c r="D107" s="164" t="s">
        <v>29</v>
      </c>
      <c r="E107" s="164">
        <v>4104808</v>
      </c>
      <c r="F107" s="162">
        <v>314</v>
      </c>
      <c r="G107" s="162">
        <v>308</v>
      </c>
      <c r="H107" s="163"/>
    </row>
    <row r="108" spans="2:8" x14ac:dyDescent="0.25">
      <c r="D108" s="164" t="s">
        <v>29</v>
      </c>
      <c r="E108" s="164">
        <v>4104809</v>
      </c>
      <c r="F108" s="162">
        <v>465</v>
      </c>
      <c r="G108" s="162">
        <v>546</v>
      </c>
    </row>
    <row r="109" spans="2:8" x14ac:dyDescent="0.25">
      <c r="D109" s="164" t="s">
        <v>29</v>
      </c>
      <c r="E109" s="164">
        <v>4104810</v>
      </c>
      <c r="F109" s="162">
        <v>466</v>
      </c>
      <c r="G109" s="162">
        <v>498</v>
      </c>
    </row>
    <row r="110" spans="2:8" x14ac:dyDescent="0.25">
      <c r="D110" s="164" t="s">
        <v>29</v>
      </c>
      <c r="E110" s="164">
        <v>4104811</v>
      </c>
      <c r="F110" s="162">
        <v>379</v>
      </c>
      <c r="G110" s="162">
        <v>407</v>
      </c>
    </row>
    <row r="111" spans="2:8" x14ac:dyDescent="0.25">
      <c r="D111" s="164" t="s">
        <v>29</v>
      </c>
      <c r="E111" s="164">
        <v>4104812</v>
      </c>
      <c r="F111" s="162">
        <v>367</v>
      </c>
      <c r="G111" s="162">
        <v>354</v>
      </c>
    </row>
    <row r="112" spans="2:8" x14ac:dyDescent="0.25">
      <c r="D112" s="164" t="s">
        <v>29</v>
      </c>
      <c r="E112" s="164">
        <v>4104813</v>
      </c>
      <c r="F112" s="162">
        <v>367</v>
      </c>
      <c r="G112" s="162">
        <v>380</v>
      </c>
    </row>
    <row r="113" spans="4:7" x14ac:dyDescent="0.25">
      <c r="D113" s="164" t="s">
        <v>29</v>
      </c>
      <c r="E113" s="164">
        <v>4104814</v>
      </c>
      <c r="F113" s="162">
        <v>312</v>
      </c>
      <c r="G113" s="162">
        <v>325</v>
      </c>
    </row>
    <row r="114" spans="4:7" x14ac:dyDescent="0.25">
      <c r="D114" s="164" t="s">
        <v>29</v>
      </c>
      <c r="E114" s="164">
        <v>4104815</v>
      </c>
      <c r="F114" s="162">
        <v>331</v>
      </c>
      <c r="G114" s="162">
        <v>344</v>
      </c>
    </row>
    <row r="115" spans="4:7" x14ac:dyDescent="0.25">
      <c r="D115" s="164" t="s">
        <v>29</v>
      </c>
      <c r="E115" s="164">
        <v>4104816</v>
      </c>
      <c r="F115" s="162">
        <v>181</v>
      </c>
      <c r="G115" s="162">
        <v>180</v>
      </c>
    </row>
    <row r="116" spans="4:7" x14ac:dyDescent="0.25">
      <c r="D116" s="164" t="s">
        <v>29</v>
      </c>
      <c r="E116" s="164">
        <v>4104817</v>
      </c>
      <c r="F116" s="162">
        <v>162</v>
      </c>
      <c r="G116" s="162">
        <v>170</v>
      </c>
    </row>
    <row r="117" spans="4:7" x14ac:dyDescent="0.25">
      <c r="D117" s="164" t="s">
        <v>29</v>
      </c>
      <c r="E117" s="164">
        <v>4104818</v>
      </c>
      <c r="F117" s="162">
        <v>430</v>
      </c>
      <c r="G117" s="162">
        <v>433</v>
      </c>
    </row>
    <row r="118" spans="4:7" x14ac:dyDescent="0.25">
      <c r="D118" s="164" t="s">
        <v>29</v>
      </c>
      <c r="E118" s="164">
        <v>4104819</v>
      </c>
      <c r="F118" s="162">
        <v>524</v>
      </c>
      <c r="G118" s="162">
        <v>575</v>
      </c>
    </row>
    <row r="119" spans="4:7" x14ac:dyDescent="0.25">
      <c r="D119" s="164" t="s">
        <v>29</v>
      </c>
      <c r="E119" s="164">
        <v>4104820</v>
      </c>
      <c r="F119" s="162">
        <v>365</v>
      </c>
      <c r="G119" s="162">
        <v>383</v>
      </c>
    </row>
    <row r="120" spans="4:7" x14ac:dyDescent="0.25">
      <c r="D120" s="164" t="s">
        <v>29</v>
      </c>
      <c r="E120" s="164">
        <v>4104821</v>
      </c>
      <c r="F120" s="162">
        <v>399</v>
      </c>
      <c r="G120" s="162">
        <v>423</v>
      </c>
    </row>
    <row r="121" spans="4:7" x14ac:dyDescent="0.25">
      <c r="D121" s="164" t="s">
        <v>29</v>
      </c>
      <c r="E121" s="164">
        <v>4104822</v>
      </c>
      <c r="F121" s="162">
        <v>264</v>
      </c>
      <c r="G121" s="162">
        <v>290</v>
      </c>
    </row>
    <row r="122" spans="4:7" x14ac:dyDescent="0.25">
      <c r="D122" s="164" t="s">
        <v>29</v>
      </c>
      <c r="E122" s="164">
        <v>4104823</v>
      </c>
      <c r="F122" s="162">
        <v>179</v>
      </c>
      <c r="G122" s="162">
        <v>212</v>
      </c>
    </row>
    <row r="123" spans="4:7" x14ac:dyDescent="0.25">
      <c r="D123" s="164" t="s">
        <v>29</v>
      </c>
      <c r="E123" s="164">
        <v>4104824</v>
      </c>
      <c r="F123" s="162">
        <v>309</v>
      </c>
      <c r="G123" s="162">
        <v>305</v>
      </c>
    </row>
    <row r="124" spans="4:7" x14ac:dyDescent="0.25">
      <c r="D124" s="164" t="s">
        <v>29</v>
      </c>
      <c r="E124" s="164">
        <v>4104825</v>
      </c>
      <c r="F124" s="162">
        <v>276</v>
      </c>
      <c r="G124" s="162">
        <v>292</v>
      </c>
    </row>
    <row r="125" spans="4:7" x14ac:dyDescent="0.25">
      <c r="D125" s="164" t="s">
        <v>29</v>
      </c>
      <c r="E125" s="164">
        <v>4104826</v>
      </c>
      <c r="F125" s="162">
        <v>300</v>
      </c>
      <c r="G125" s="162">
        <v>309</v>
      </c>
    </row>
    <row r="126" spans="4:7" x14ac:dyDescent="0.25">
      <c r="D126" s="164" t="s">
        <v>29</v>
      </c>
      <c r="E126" s="164">
        <v>4104827</v>
      </c>
      <c r="F126" s="162">
        <v>142</v>
      </c>
      <c r="G126" s="162">
        <v>139</v>
      </c>
    </row>
    <row r="127" spans="4:7" x14ac:dyDescent="0.25">
      <c r="D127" s="164" t="s">
        <v>29</v>
      </c>
      <c r="E127" s="164">
        <v>4104828</v>
      </c>
      <c r="F127" s="162">
        <v>817</v>
      </c>
      <c r="G127" s="162">
        <v>849</v>
      </c>
    </row>
    <row r="128" spans="4:7" x14ac:dyDescent="0.25">
      <c r="D128" s="164" t="s">
        <v>29</v>
      </c>
      <c r="E128" s="164">
        <v>4104829</v>
      </c>
      <c r="F128" s="162">
        <v>177</v>
      </c>
      <c r="G128" s="162">
        <v>180</v>
      </c>
    </row>
    <row r="129" spans="3:7" x14ac:dyDescent="0.25">
      <c r="D129" s="164" t="s">
        <v>29</v>
      </c>
      <c r="E129" s="164">
        <v>4104830</v>
      </c>
      <c r="F129" s="162">
        <v>167</v>
      </c>
      <c r="G129" s="162">
        <v>177</v>
      </c>
    </row>
    <row r="130" spans="3:7" x14ac:dyDescent="0.25">
      <c r="D130" s="164" t="s">
        <v>29</v>
      </c>
      <c r="E130" s="164">
        <v>4104831</v>
      </c>
      <c r="F130" s="162">
        <v>461</v>
      </c>
      <c r="G130" s="162">
        <v>485</v>
      </c>
    </row>
    <row r="131" spans="3:7" x14ac:dyDescent="0.25">
      <c r="D131" s="164" t="s">
        <v>29</v>
      </c>
      <c r="E131" s="164">
        <v>4104832</v>
      </c>
      <c r="F131" s="162">
        <v>274</v>
      </c>
      <c r="G131" s="162">
        <v>294</v>
      </c>
    </row>
    <row r="132" spans="3:7" x14ac:dyDescent="0.25">
      <c r="D132" s="164" t="s">
        <v>29</v>
      </c>
      <c r="E132" s="164">
        <v>4104833</v>
      </c>
      <c r="F132" s="162">
        <v>198</v>
      </c>
      <c r="G132" s="162">
        <v>210</v>
      </c>
    </row>
    <row r="133" spans="3:7" x14ac:dyDescent="0.25">
      <c r="D133" s="164" t="s">
        <v>29</v>
      </c>
      <c r="E133" s="164">
        <v>4104834</v>
      </c>
      <c r="F133" s="162">
        <v>187</v>
      </c>
      <c r="G133" s="162">
        <v>188</v>
      </c>
    </row>
    <row r="134" spans="3:7" x14ac:dyDescent="0.25">
      <c r="D134" s="164" t="s">
        <v>20</v>
      </c>
      <c r="E134" s="164">
        <v>4103502</v>
      </c>
      <c r="F134" s="162">
        <v>228</v>
      </c>
      <c r="G134" s="162">
        <v>229</v>
      </c>
    </row>
    <row r="135" spans="3:7" x14ac:dyDescent="0.25">
      <c r="D135" s="164" t="s">
        <v>20</v>
      </c>
      <c r="E135" s="164">
        <v>4103504</v>
      </c>
      <c r="F135" s="162">
        <v>12</v>
      </c>
      <c r="G135" s="162">
        <v>12</v>
      </c>
    </row>
    <row r="136" spans="3:7" x14ac:dyDescent="0.25">
      <c r="D136" s="164" t="s">
        <v>35</v>
      </c>
      <c r="E136" s="164">
        <v>4103901</v>
      </c>
      <c r="F136" s="162">
        <v>1</v>
      </c>
      <c r="G136" s="162">
        <v>1</v>
      </c>
    </row>
    <row r="137" spans="3:7" x14ac:dyDescent="0.25">
      <c r="D137" s="164" t="s">
        <v>36</v>
      </c>
      <c r="E137" s="164">
        <v>4109801</v>
      </c>
      <c r="F137" s="162">
        <v>0</v>
      </c>
      <c r="G137" s="162">
        <v>0</v>
      </c>
    </row>
    <row r="138" spans="3:7" x14ac:dyDescent="0.25">
      <c r="D138" s="164" t="s">
        <v>34</v>
      </c>
      <c r="E138" s="164">
        <v>4104518</v>
      </c>
      <c r="F138" s="162">
        <v>290</v>
      </c>
      <c r="G138" s="162">
        <v>305</v>
      </c>
    </row>
    <row r="139" spans="3:7" x14ac:dyDescent="0.25">
      <c r="D139" s="164" t="s">
        <v>34</v>
      </c>
      <c r="E139" s="164">
        <v>4104519</v>
      </c>
      <c r="F139" s="162">
        <v>9</v>
      </c>
      <c r="G139" s="162">
        <v>9</v>
      </c>
    </row>
    <row r="140" spans="3:7" x14ac:dyDescent="0.25">
      <c r="D140" s="164" t="s">
        <v>34</v>
      </c>
      <c r="E140" s="164">
        <v>4104520</v>
      </c>
      <c r="F140" s="162">
        <v>108</v>
      </c>
      <c r="G140" s="162">
        <v>143</v>
      </c>
    </row>
    <row r="141" spans="3:7" x14ac:dyDescent="0.25">
      <c r="D141" s="164" t="s">
        <v>34</v>
      </c>
      <c r="E141" s="164">
        <v>4104522</v>
      </c>
      <c r="F141" s="162">
        <v>2</v>
      </c>
      <c r="G141" s="162">
        <v>2</v>
      </c>
    </row>
    <row r="142" spans="3:7" s="203" customFormat="1" x14ac:dyDescent="0.25">
      <c r="C142" s="203" t="s">
        <v>44</v>
      </c>
      <c r="D142" s="218" t="s">
        <v>70</v>
      </c>
      <c r="E142" s="218">
        <v>4109301</v>
      </c>
      <c r="F142" s="195">
        <v>350</v>
      </c>
      <c r="G142" s="195">
        <v>339</v>
      </c>
    </row>
    <row r="143" spans="3:7" s="216" customFormat="1" x14ac:dyDescent="0.25">
      <c r="D143" s="218" t="s">
        <v>70</v>
      </c>
      <c r="E143" s="218">
        <v>4109302</v>
      </c>
      <c r="F143" s="195">
        <v>339</v>
      </c>
      <c r="G143" s="195">
        <v>307</v>
      </c>
    </row>
    <row r="144" spans="3:7" s="216" customFormat="1" x14ac:dyDescent="0.25">
      <c r="D144" s="218" t="s">
        <v>70</v>
      </c>
      <c r="E144" s="218">
        <v>4109306</v>
      </c>
      <c r="F144" s="195">
        <v>305</v>
      </c>
      <c r="G144" s="195">
        <v>301</v>
      </c>
    </row>
    <row r="145" spans="4:7" s="216" customFormat="1" x14ac:dyDescent="0.25">
      <c r="D145" s="218" t="s">
        <v>70</v>
      </c>
      <c r="E145" s="218">
        <v>4109307</v>
      </c>
      <c r="F145" s="195">
        <v>366</v>
      </c>
      <c r="G145" s="195">
        <v>360</v>
      </c>
    </row>
    <row r="146" spans="4:7" s="216" customFormat="1" x14ac:dyDescent="0.25">
      <c r="D146" s="218" t="s">
        <v>70</v>
      </c>
      <c r="E146" s="218">
        <v>4109312</v>
      </c>
      <c r="F146" s="195">
        <v>223</v>
      </c>
      <c r="G146" s="195">
        <v>220</v>
      </c>
    </row>
    <row r="147" spans="4:7" s="216" customFormat="1" x14ac:dyDescent="0.25">
      <c r="D147" s="218" t="s">
        <v>70</v>
      </c>
      <c r="E147" s="218">
        <v>4109323</v>
      </c>
      <c r="F147" s="195">
        <v>380</v>
      </c>
      <c r="G147" s="195">
        <v>378</v>
      </c>
    </row>
    <row r="148" spans="4:7" s="216" customFormat="1" x14ac:dyDescent="0.25">
      <c r="D148" s="218" t="s">
        <v>70</v>
      </c>
      <c r="E148" s="218">
        <v>4109324</v>
      </c>
      <c r="F148" s="195">
        <v>275</v>
      </c>
      <c r="G148" s="195">
        <v>262</v>
      </c>
    </row>
    <row r="149" spans="4:7" s="216" customFormat="1" x14ac:dyDescent="0.25">
      <c r="D149" s="218" t="s">
        <v>70</v>
      </c>
      <c r="E149" s="218">
        <v>4109326</v>
      </c>
      <c r="F149" s="195">
        <v>199</v>
      </c>
      <c r="G149" s="195">
        <v>201</v>
      </c>
    </row>
    <row r="150" spans="4:7" s="216" customFormat="1" x14ac:dyDescent="0.25">
      <c r="D150" s="218" t="s">
        <v>70</v>
      </c>
      <c r="E150" s="218">
        <v>4109327</v>
      </c>
      <c r="F150" s="195">
        <v>376</v>
      </c>
      <c r="G150" s="195">
        <v>372</v>
      </c>
    </row>
    <row r="151" spans="4:7" s="216" customFormat="1" x14ac:dyDescent="0.25">
      <c r="D151" s="218" t="s">
        <v>70</v>
      </c>
      <c r="E151" s="218">
        <v>4109328</v>
      </c>
      <c r="F151" s="195">
        <v>296</v>
      </c>
      <c r="G151" s="195">
        <v>301</v>
      </c>
    </row>
    <row r="152" spans="4:7" s="216" customFormat="1" x14ac:dyDescent="0.25">
      <c r="D152" s="218" t="s">
        <v>70</v>
      </c>
      <c r="E152" s="218">
        <v>4109329</v>
      </c>
      <c r="F152" s="195">
        <v>255</v>
      </c>
      <c r="G152" s="195">
        <v>257</v>
      </c>
    </row>
    <row r="153" spans="4:7" s="216" customFormat="1" x14ac:dyDescent="0.25">
      <c r="D153" s="218" t="s">
        <v>70</v>
      </c>
      <c r="E153" s="218">
        <v>4109332</v>
      </c>
      <c r="F153" s="195">
        <v>236</v>
      </c>
      <c r="G153" s="195">
        <v>245</v>
      </c>
    </row>
    <row r="154" spans="4:7" s="216" customFormat="1" x14ac:dyDescent="0.25">
      <c r="D154" s="218" t="s">
        <v>70</v>
      </c>
      <c r="E154" s="218">
        <v>4109334</v>
      </c>
      <c r="F154" s="195">
        <v>264</v>
      </c>
      <c r="G154" s="195">
        <v>270</v>
      </c>
    </row>
    <row r="155" spans="4:7" s="216" customFormat="1" x14ac:dyDescent="0.25">
      <c r="D155" s="218" t="s">
        <v>70</v>
      </c>
      <c r="E155" s="218">
        <v>4109335</v>
      </c>
      <c r="F155" s="195">
        <v>386</v>
      </c>
      <c r="G155" s="195">
        <v>393</v>
      </c>
    </row>
    <row r="156" spans="4:7" s="216" customFormat="1" x14ac:dyDescent="0.25">
      <c r="D156" s="218" t="s">
        <v>70</v>
      </c>
      <c r="E156" s="218">
        <v>4109336</v>
      </c>
      <c r="F156" s="195">
        <v>219</v>
      </c>
      <c r="G156" s="195">
        <v>224</v>
      </c>
    </row>
    <row r="157" spans="4:7" s="216" customFormat="1" x14ac:dyDescent="0.25">
      <c r="D157" s="218" t="s">
        <v>70</v>
      </c>
      <c r="E157" s="218">
        <v>4109337</v>
      </c>
      <c r="F157" s="195">
        <v>264</v>
      </c>
      <c r="G157" s="195">
        <v>256</v>
      </c>
    </row>
    <row r="158" spans="4:7" s="216" customFormat="1" x14ac:dyDescent="0.25">
      <c r="D158" s="218" t="s">
        <v>70</v>
      </c>
      <c r="E158" s="218">
        <v>4109338</v>
      </c>
      <c r="F158" s="195">
        <v>227</v>
      </c>
      <c r="G158" s="195">
        <v>219</v>
      </c>
    </row>
    <row r="159" spans="4:7" s="216" customFormat="1" x14ac:dyDescent="0.25">
      <c r="D159" s="218" t="s">
        <v>70</v>
      </c>
      <c r="E159" s="218">
        <v>4109339</v>
      </c>
      <c r="F159" s="195">
        <v>268</v>
      </c>
      <c r="G159" s="195">
        <v>276</v>
      </c>
    </row>
    <row r="160" spans="4:7" s="216" customFormat="1" x14ac:dyDescent="0.25">
      <c r="D160" s="218" t="s">
        <v>70</v>
      </c>
      <c r="E160" s="218">
        <v>4109341</v>
      </c>
      <c r="F160" s="195">
        <v>207</v>
      </c>
      <c r="G160" s="195">
        <v>209</v>
      </c>
    </row>
    <row r="161" spans="2:9" s="216" customFormat="1" x14ac:dyDescent="0.25">
      <c r="D161" s="218" t="s">
        <v>70</v>
      </c>
      <c r="E161" s="218">
        <v>4109343</v>
      </c>
      <c r="F161" s="195">
        <v>243</v>
      </c>
      <c r="G161" s="195">
        <v>241</v>
      </c>
    </row>
    <row r="162" spans="2:9" s="203" customFormat="1" x14ac:dyDescent="0.25">
      <c r="C162" s="203" t="s">
        <v>30</v>
      </c>
      <c r="D162" s="215" t="s">
        <v>78</v>
      </c>
      <c r="E162" s="215">
        <v>4103601</v>
      </c>
      <c r="F162" s="214">
        <v>154</v>
      </c>
      <c r="G162" s="214">
        <v>171</v>
      </c>
    </row>
    <row r="163" spans="2:9" s="203" customFormat="1" x14ac:dyDescent="0.25">
      <c r="D163" s="215" t="s">
        <v>78</v>
      </c>
      <c r="E163" s="215">
        <v>4103648</v>
      </c>
      <c r="F163" s="214">
        <v>2</v>
      </c>
      <c r="G163" s="214">
        <v>2</v>
      </c>
    </row>
    <row r="164" spans="2:9" s="203" customFormat="1" x14ac:dyDescent="0.25">
      <c r="D164" s="205"/>
      <c r="E164" s="205"/>
      <c r="F164" s="204"/>
      <c r="G164" s="204"/>
    </row>
    <row r="165" spans="2:9" s="203" customFormat="1" x14ac:dyDescent="0.25">
      <c r="D165" s="205"/>
      <c r="E165" s="205"/>
      <c r="F165" s="204"/>
      <c r="G165" s="204"/>
    </row>
    <row r="166" spans="2:9" x14ac:dyDescent="0.25">
      <c r="D166" s="164"/>
      <c r="E166" s="164"/>
      <c r="F166" s="162"/>
      <c r="G166" s="162"/>
    </row>
    <row r="167" spans="2:9" x14ac:dyDescent="0.25">
      <c r="B167" s="158" t="s">
        <v>23</v>
      </c>
      <c r="C167" s="158" t="s">
        <v>65</v>
      </c>
      <c r="D167" s="167"/>
      <c r="E167" s="167"/>
      <c r="F167" s="166"/>
      <c r="G167" s="166"/>
    </row>
    <row r="168" spans="2:9" x14ac:dyDescent="0.25">
      <c r="C168" s="161"/>
      <c r="D168" s="169" t="s">
        <v>68</v>
      </c>
      <c r="E168" s="169">
        <v>4110501</v>
      </c>
      <c r="F168" s="168">
        <v>132</v>
      </c>
      <c r="G168" s="168">
        <v>137</v>
      </c>
      <c r="H168" s="70"/>
      <c r="I168" s="70"/>
    </row>
    <row r="169" spans="2:9" x14ac:dyDescent="0.25">
      <c r="C169" s="161"/>
      <c r="D169" s="169" t="s">
        <v>68</v>
      </c>
      <c r="E169" s="169">
        <v>4110502</v>
      </c>
      <c r="F169" s="168">
        <v>294</v>
      </c>
      <c r="G169" s="168">
        <v>298</v>
      </c>
      <c r="H169" s="70"/>
      <c r="I169" s="70"/>
    </row>
    <row r="170" spans="2:9" x14ac:dyDescent="0.25">
      <c r="C170" s="91"/>
      <c r="D170" s="169" t="s">
        <v>68</v>
      </c>
      <c r="E170" s="169">
        <v>4110503</v>
      </c>
      <c r="F170" s="168">
        <v>466</v>
      </c>
      <c r="G170" s="168">
        <v>474</v>
      </c>
      <c r="H170" s="70"/>
      <c r="I170" s="70"/>
    </row>
    <row r="171" spans="2:9" x14ac:dyDescent="0.25">
      <c r="C171" s="91"/>
      <c r="D171" s="169" t="s">
        <v>68</v>
      </c>
      <c r="E171" s="169">
        <v>4110504</v>
      </c>
      <c r="F171" s="168">
        <v>333</v>
      </c>
      <c r="G171" s="168">
        <v>339</v>
      </c>
      <c r="H171" s="70"/>
      <c r="I171" s="70"/>
    </row>
    <row r="172" spans="2:9" x14ac:dyDescent="0.25">
      <c r="C172" s="91"/>
      <c r="D172" s="169" t="s">
        <v>68</v>
      </c>
      <c r="E172" s="169">
        <v>4110505</v>
      </c>
      <c r="F172" s="168">
        <v>327</v>
      </c>
      <c r="G172" s="168">
        <v>321</v>
      </c>
      <c r="H172" s="70"/>
      <c r="I172" s="70"/>
    </row>
    <row r="173" spans="2:9" x14ac:dyDescent="0.25">
      <c r="C173" s="91"/>
      <c r="D173" s="169" t="s">
        <v>68</v>
      </c>
      <c r="E173" s="169">
        <v>4110506</v>
      </c>
      <c r="F173" s="168">
        <v>326</v>
      </c>
      <c r="G173" s="168">
        <v>321</v>
      </c>
      <c r="H173" s="70"/>
      <c r="I173" s="70"/>
    </row>
    <row r="174" spans="2:9" x14ac:dyDescent="0.25">
      <c r="C174" s="91"/>
      <c r="D174" s="169" t="s">
        <v>68</v>
      </c>
      <c r="E174" s="169">
        <v>4110507</v>
      </c>
      <c r="F174" s="168">
        <v>181</v>
      </c>
      <c r="G174" s="168">
        <v>183</v>
      </c>
      <c r="H174" s="70"/>
      <c r="I174" s="70"/>
    </row>
    <row r="175" spans="2:9" x14ac:dyDescent="0.25">
      <c r="C175" s="91"/>
      <c r="D175" s="171" t="s">
        <v>69</v>
      </c>
      <c r="E175" s="171">
        <v>4109201</v>
      </c>
      <c r="F175" s="170">
        <v>507</v>
      </c>
      <c r="G175" s="170">
        <v>527</v>
      </c>
      <c r="H175" s="70"/>
      <c r="I175" s="70"/>
    </row>
    <row r="176" spans="2:9" x14ac:dyDescent="0.25">
      <c r="C176" s="91"/>
      <c r="D176" s="171" t="s">
        <v>69</v>
      </c>
      <c r="E176" s="171">
        <v>4109202</v>
      </c>
      <c r="F176" s="170">
        <v>370</v>
      </c>
      <c r="G176" s="170">
        <v>381</v>
      </c>
      <c r="H176" s="70"/>
      <c r="I176" s="70"/>
    </row>
    <row r="177" spans="4:9" x14ac:dyDescent="0.25">
      <c r="D177" s="171" t="s">
        <v>69</v>
      </c>
      <c r="E177" s="171">
        <v>4109203</v>
      </c>
      <c r="F177" s="170">
        <v>161</v>
      </c>
      <c r="G177" s="170">
        <v>155</v>
      </c>
      <c r="H177" s="70"/>
      <c r="I177" s="70"/>
    </row>
    <row r="178" spans="4:9" x14ac:dyDescent="0.25">
      <c r="D178" s="171" t="s">
        <v>69</v>
      </c>
      <c r="E178" s="171">
        <v>4109204</v>
      </c>
      <c r="F178" s="170">
        <v>323</v>
      </c>
      <c r="G178" s="170">
        <v>332</v>
      </c>
      <c r="H178" s="70"/>
      <c r="I178" s="70"/>
    </row>
    <row r="179" spans="4:9" x14ac:dyDescent="0.25">
      <c r="D179" s="171" t="s">
        <v>69</v>
      </c>
      <c r="E179" s="171">
        <v>4109205</v>
      </c>
      <c r="F179" s="170">
        <v>275</v>
      </c>
      <c r="G179" s="170">
        <v>272</v>
      </c>
      <c r="H179" s="118"/>
      <c r="I179" s="70"/>
    </row>
    <row r="180" spans="4:9" x14ac:dyDescent="0.25">
      <c r="D180" s="171" t="s">
        <v>69</v>
      </c>
      <c r="E180" s="171">
        <v>4109206</v>
      </c>
      <c r="F180" s="170">
        <v>415</v>
      </c>
      <c r="G180" s="170">
        <v>453</v>
      </c>
      <c r="H180" s="118"/>
      <c r="I180" s="70"/>
    </row>
    <row r="181" spans="4:9" x14ac:dyDescent="0.25">
      <c r="D181" s="171" t="s">
        <v>69</v>
      </c>
      <c r="E181" s="171">
        <v>4109207</v>
      </c>
      <c r="F181" s="170">
        <v>287</v>
      </c>
      <c r="G181" s="170">
        <v>284</v>
      </c>
      <c r="H181" s="118"/>
      <c r="I181" s="70"/>
    </row>
    <row r="182" spans="4:9" x14ac:dyDescent="0.25">
      <c r="D182" s="171" t="s">
        <v>69</v>
      </c>
      <c r="E182" s="171">
        <v>4109208</v>
      </c>
      <c r="F182" s="170">
        <v>273</v>
      </c>
      <c r="G182" s="170">
        <v>273</v>
      </c>
      <c r="H182" s="118"/>
      <c r="I182" s="70"/>
    </row>
    <row r="183" spans="4:9" x14ac:dyDescent="0.25">
      <c r="D183" s="171" t="s">
        <v>69</v>
      </c>
      <c r="E183" s="171">
        <v>4109209</v>
      </c>
      <c r="F183" s="170">
        <v>388</v>
      </c>
      <c r="G183" s="170">
        <v>383</v>
      </c>
      <c r="H183" s="118"/>
      <c r="I183" s="70"/>
    </row>
    <row r="184" spans="4:9" x14ac:dyDescent="0.25">
      <c r="D184" s="171" t="s">
        <v>69</v>
      </c>
      <c r="E184" s="171">
        <v>4109210</v>
      </c>
      <c r="F184" s="170">
        <v>519</v>
      </c>
      <c r="G184" s="170">
        <v>516</v>
      </c>
      <c r="H184" s="118"/>
      <c r="I184" s="70"/>
    </row>
    <row r="185" spans="4:9" x14ac:dyDescent="0.25">
      <c r="D185" s="171" t="s">
        <v>69</v>
      </c>
      <c r="E185" s="171">
        <v>4109211</v>
      </c>
      <c r="F185" s="170">
        <v>283</v>
      </c>
      <c r="G185" s="170">
        <v>306</v>
      </c>
      <c r="H185" s="118"/>
      <c r="I185" s="70"/>
    </row>
    <row r="186" spans="4:9" x14ac:dyDescent="0.25">
      <c r="D186" s="171" t="s">
        <v>69</v>
      </c>
      <c r="E186" s="171">
        <v>4109212</v>
      </c>
      <c r="F186" s="170">
        <v>229</v>
      </c>
      <c r="G186" s="170">
        <v>223</v>
      </c>
      <c r="H186" s="118"/>
      <c r="I186" s="70"/>
    </row>
    <row r="187" spans="4:9" x14ac:dyDescent="0.25">
      <c r="D187" s="171" t="s">
        <v>69</v>
      </c>
      <c r="E187" s="171">
        <v>4109213</v>
      </c>
      <c r="F187" s="170">
        <v>323</v>
      </c>
      <c r="G187" s="170">
        <v>322</v>
      </c>
      <c r="H187" s="70"/>
      <c r="I187" s="70"/>
    </row>
    <row r="188" spans="4:9" x14ac:dyDescent="0.25">
      <c r="D188" s="171" t="s">
        <v>69</v>
      </c>
      <c r="E188" s="171">
        <v>4109214</v>
      </c>
      <c r="F188" s="170">
        <v>404</v>
      </c>
      <c r="G188" s="170">
        <v>454</v>
      </c>
      <c r="H188" s="70"/>
      <c r="I188" s="70"/>
    </row>
    <row r="189" spans="4:9" x14ac:dyDescent="0.25">
      <c r="D189" s="171" t="s">
        <v>69</v>
      </c>
      <c r="E189" s="171">
        <v>4109215</v>
      </c>
      <c r="F189" s="170">
        <v>375</v>
      </c>
      <c r="G189" s="170">
        <v>406</v>
      </c>
      <c r="H189" s="70"/>
      <c r="I189" s="70"/>
    </row>
    <row r="190" spans="4:9" x14ac:dyDescent="0.25">
      <c r="D190" s="171" t="s">
        <v>69</v>
      </c>
      <c r="E190" s="171">
        <v>4109216</v>
      </c>
      <c r="F190" s="170">
        <v>308</v>
      </c>
      <c r="G190" s="170">
        <v>323</v>
      </c>
      <c r="H190" s="70"/>
      <c r="I190" s="70"/>
    </row>
    <row r="191" spans="4:9" x14ac:dyDescent="0.25">
      <c r="D191" s="171" t="s">
        <v>69</v>
      </c>
      <c r="E191" s="171">
        <v>4109217</v>
      </c>
      <c r="F191" s="170">
        <v>272</v>
      </c>
      <c r="G191" s="170">
        <v>294</v>
      </c>
      <c r="H191" s="70"/>
      <c r="I191" s="70"/>
    </row>
    <row r="192" spans="4:9" x14ac:dyDescent="0.25">
      <c r="D192" s="171" t="s">
        <v>69</v>
      </c>
      <c r="E192" s="171">
        <v>4109218</v>
      </c>
      <c r="F192" s="170">
        <v>469</v>
      </c>
      <c r="G192" s="170">
        <v>474</v>
      </c>
      <c r="H192" s="70"/>
      <c r="I192" s="70"/>
    </row>
    <row r="193" spans="4:9" x14ac:dyDescent="0.25">
      <c r="D193" s="171" t="s">
        <v>69</v>
      </c>
      <c r="E193" s="171">
        <v>4109219</v>
      </c>
      <c r="F193" s="170">
        <v>362</v>
      </c>
      <c r="G193" s="170">
        <v>383</v>
      </c>
      <c r="H193" s="70"/>
      <c r="I193" s="70"/>
    </row>
    <row r="194" spans="4:9" x14ac:dyDescent="0.25">
      <c r="D194" s="171" t="s">
        <v>69</v>
      </c>
      <c r="E194" s="171">
        <v>4109220</v>
      </c>
      <c r="F194" s="170">
        <v>534</v>
      </c>
      <c r="G194" s="170">
        <v>587</v>
      </c>
      <c r="H194" s="70"/>
      <c r="I194" s="70"/>
    </row>
    <row r="195" spans="4:9" x14ac:dyDescent="0.25">
      <c r="D195" s="171" t="s">
        <v>69</v>
      </c>
      <c r="E195" s="171">
        <v>4109221</v>
      </c>
      <c r="F195" s="170">
        <v>393</v>
      </c>
      <c r="G195" s="170">
        <v>381</v>
      </c>
      <c r="H195" s="70"/>
      <c r="I195" s="70"/>
    </row>
    <row r="196" spans="4:9" x14ac:dyDescent="0.25">
      <c r="D196" s="171" t="s">
        <v>69</v>
      </c>
      <c r="E196" s="171">
        <v>4109222</v>
      </c>
      <c r="F196" s="170">
        <v>523</v>
      </c>
      <c r="G196" s="170">
        <v>571</v>
      </c>
      <c r="H196" s="70"/>
      <c r="I196" s="70"/>
    </row>
    <row r="197" spans="4:9" x14ac:dyDescent="0.25">
      <c r="D197" s="171" t="s">
        <v>69</v>
      </c>
      <c r="E197" s="171">
        <v>4109223</v>
      </c>
      <c r="F197" s="170">
        <v>201</v>
      </c>
      <c r="G197" s="170">
        <v>200</v>
      </c>
      <c r="H197" s="70"/>
      <c r="I197" s="70"/>
    </row>
    <row r="198" spans="4:9" x14ac:dyDescent="0.25">
      <c r="D198" s="171" t="s">
        <v>69</v>
      </c>
      <c r="E198" s="171">
        <v>4109224</v>
      </c>
      <c r="F198" s="170">
        <v>306</v>
      </c>
      <c r="G198" s="170">
        <v>302</v>
      </c>
      <c r="H198" s="70"/>
      <c r="I198" s="70"/>
    </row>
    <row r="199" spans="4:9" x14ac:dyDescent="0.25">
      <c r="D199" s="171" t="s">
        <v>69</v>
      </c>
      <c r="E199" s="171">
        <v>4109225</v>
      </c>
      <c r="F199" s="170">
        <v>380</v>
      </c>
      <c r="G199" s="170">
        <v>389</v>
      </c>
      <c r="H199" s="70"/>
      <c r="I199" s="70"/>
    </row>
    <row r="200" spans="4:9" x14ac:dyDescent="0.25">
      <c r="D200" s="171" t="s">
        <v>69</v>
      </c>
      <c r="E200" s="171">
        <v>4109226</v>
      </c>
      <c r="F200" s="170">
        <v>256</v>
      </c>
      <c r="G200" s="170">
        <v>269</v>
      </c>
      <c r="H200" s="70"/>
      <c r="I200" s="70"/>
    </row>
    <row r="201" spans="4:9" x14ac:dyDescent="0.25">
      <c r="D201" s="171" t="s">
        <v>69</v>
      </c>
      <c r="E201" s="171">
        <v>4109227</v>
      </c>
      <c r="F201" s="170">
        <v>241</v>
      </c>
      <c r="G201" s="170">
        <v>259</v>
      </c>
      <c r="H201" s="70"/>
      <c r="I201" s="70"/>
    </row>
    <row r="202" spans="4:9" x14ac:dyDescent="0.25">
      <c r="D202" s="171" t="s">
        <v>69</v>
      </c>
      <c r="E202" s="171">
        <v>4109228</v>
      </c>
      <c r="F202" s="170">
        <v>185</v>
      </c>
      <c r="G202" s="170">
        <v>183</v>
      </c>
      <c r="H202" s="70"/>
      <c r="I202" s="70"/>
    </row>
    <row r="203" spans="4:9" x14ac:dyDescent="0.25">
      <c r="D203" s="171" t="s">
        <v>69</v>
      </c>
      <c r="E203" s="171">
        <v>4109229</v>
      </c>
      <c r="F203" s="170">
        <v>282</v>
      </c>
      <c r="G203" s="170">
        <v>309</v>
      </c>
      <c r="H203" s="70"/>
      <c r="I203" s="70"/>
    </row>
    <row r="204" spans="4:9" x14ac:dyDescent="0.25">
      <c r="D204" s="171" t="s">
        <v>69</v>
      </c>
      <c r="E204" s="171">
        <v>4109230</v>
      </c>
      <c r="F204" s="170">
        <v>242</v>
      </c>
      <c r="G204" s="170">
        <v>238</v>
      </c>
      <c r="H204" s="70"/>
      <c r="I204" s="70"/>
    </row>
    <row r="205" spans="4:9" x14ac:dyDescent="0.25">
      <c r="D205" s="171" t="s">
        <v>69</v>
      </c>
      <c r="E205" s="171">
        <v>4109231</v>
      </c>
      <c r="F205" s="170">
        <v>287</v>
      </c>
      <c r="G205" s="170">
        <v>298</v>
      </c>
      <c r="H205" s="70"/>
      <c r="I205" s="70"/>
    </row>
    <row r="206" spans="4:9" x14ac:dyDescent="0.25">
      <c r="D206" s="171" t="s">
        <v>69</v>
      </c>
      <c r="E206" s="171">
        <v>4109232</v>
      </c>
      <c r="F206" s="170">
        <v>312</v>
      </c>
      <c r="G206" s="170">
        <v>313</v>
      </c>
      <c r="H206" s="70"/>
      <c r="I206" s="70"/>
    </row>
    <row r="207" spans="4:9" x14ac:dyDescent="0.25">
      <c r="D207" s="171" t="s">
        <v>69</v>
      </c>
      <c r="E207" s="171">
        <v>4109233</v>
      </c>
      <c r="F207" s="170">
        <v>358</v>
      </c>
      <c r="G207" s="170">
        <v>371</v>
      </c>
      <c r="H207" s="70"/>
      <c r="I207" s="70"/>
    </row>
    <row r="208" spans="4:9" x14ac:dyDescent="0.25">
      <c r="D208" s="171" t="s">
        <v>69</v>
      </c>
      <c r="E208" s="171">
        <v>4109234</v>
      </c>
      <c r="F208" s="170">
        <v>344</v>
      </c>
      <c r="G208" s="170">
        <v>343</v>
      </c>
      <c r="H208" s="70"/>
      <c r="I208" s="70"/>
    </row>
    <row r="209" spans="4:9" x14ac:dyDescent="0.25">
      <c r="D209" s="171" t="s">
        <v>71</v>
      </c>
      <c r="E209" s="171">
        <v>4110601</v>
      </c>
      <c r="F209" s="170">
        <v>390</v>
      </c>
      <c r="G209" s="170">
        <v>392</v>
      </c>
      <c r="H209" s="70"/>
      <c r="I209" s="70"/>
    </row>
    <row r="210" spans="4:9" x14ac:dyDescent="0.25">
      <c r="D210" s="171" t="s">
        <v>71</v>
      </c>
      <c r="E210" s="171">
        <v>4110602</v>
      </c>
      <c r="F210" s="170">
        <v>328</v>
      </c>
      <c r="G210" s="170">
        <v>342</v>
      </c>
      <c r="H210" s="70"/>
      <c r="I210" s="70"/>
    </row>
    <row r="211" spans="4:9" x14ac:dyDescent="0.25">
      <c r="D211" s="171" t="s">
        <v>71</v>
      </c>
      <c r="E211" s="171">
        <v>4110603</v>
      </c>
      <c r="F211" s="170">
        <v>317</v>
      </c>
      <c r="G211" s="170">
        <v>315</v>
      </c>
      <c r="H211" s="70"/>
      <c r="I211" s="70"/>
    </row>
    <row r="212" spans="4:9" x14ac:dyDescent="0.25">
      <c r="D212" s="171" t="s">
        <v>71</v>
      </c>
      <c r="E212" s="171">
        <v>4110604</v>
      </c>
      <c r="F212" s="170">
        <v>329</v>
      </c>
      <c r="G212" s="170">
        <v>334</v>
      </c>
      <c r="H212" s="70"/>
      <c r="I212" s="70"/>
    </row>
    <row r="213" spans="4:9" x14ac:dyDescent="0.25">
      <c r="D213" s="171" t="s">
        <v>71</v>
      </c>
      <c r="E213" s="171">
        <v>4110605</v>
      </c>
      <c r="F213" s="170">
        <v>223</v>
      </c>
      <c r="G213" s="170">
        <v>225</v>
      </c>
      <c r="H213" s="70"/>
      <c r="I213" s="70"/>
    </row>
    <row r="214" spans="4:9" x14ac:dyDescent="0.25">
      <c r="D214" s="171" t="s">
        <v>71</v>
      </c>
      <c r="E214" s="171">
        <v>4110606</v>
      </c>
      <c r="F214" s="170">
        <v>341</v>
      </c>
      <c r="G214" s="170">
        <v>347</v>
      </c>
      <c r="H214" s="70"/>
      <c r="I214" s="70"/>
    </row>
    <row r="215" spans="4:9" x14ac:dyDescent="0.25">
      <c r="D215" s="171" t="s">
        <v>71</v>
      </c>
      <c r="E215" s="171">
        <v>4110607</v>
      </c>
      <c r="F215" s="170">
        <v>365</v>
      </c>
      <c r="G215" s="170">
        <v>371</v>
      </c>
      <c r="H215" s="70"/>
      <c r="I215" s="70"/>
    </row>
    <row r="216" spans="4:9" x14ac:dyDescent="0.25">
      <c r="D216" s="171" t="s">
        <v>71</v>
      </c>
      <c r="E216" s="171">
        <v>4110608</v>
      </c>
      <c r="F216" s="170">
        <v>415</v>
      </c>
      <c r="G216" s="170">
        <v>409</v>
      </c>
      <c r="H216" s="70"/>
      <c r="I216" s="70"/>
    </row>
    <row r="217" spans="4:9" x14ac:dyDescent="0.25">
      <c r="D217" s="171" t="s">
        <v>71</v>
      </c>
      <c r="E217" s="171">
        <v>4110609</v>
      </c>
      <c r="F217" s="170">
        <v>269</v>
      </c>
      <c r="G217" s="170">
        <v>275</v>
      </c>
      <c r="H217" s="70"/>
      <c r="I217" s="70"/>
    </row>
    <row r="218" spans="4:9" x14ac:dyDescent="0.25">
      <c r="D218" s="171" t="s">
        <v>71</v>
      </c>
      <c r="E218" s="171">
        <v>4110610</v>
      </c>
      <c r="F218" s="170">
        <v>323</v>
      </c>
      <c r="G218" s="170">
        <v>323</v>
      </c>
      <c r="H218" s="70"/>
      <c r="I218" s="70"/>
    </row>
    <row r="219" spans="4:9" x14ac:dyDescent="0.25">
      <c r="D219" s="171" t="s">
        <v>71</v>
      </c>
      <c r="E219" s="171">
        <v>4110611</v>
      </c>
      <c r="F219" s="170">
        <v>276</v>
      </c>
      <c r="G219" s="170">
        <v>287</v>
      </c>
      <c r="H219" s="70"/>
      <c r="I219" s="70"/>
    </row>
    <row r="220" spans="4:9" x14ac:dyDescent="0.25">
      <c r="D220" s="171" t="s">
        <v>71</v>
      </c>
      <c r="E220" s="171">
        <v>4110612</v>
      </c>
      <c r="F220" s="170">
        <v>307</v>
      </c>
      <c r="G220" s="170">
        <v>311</v>
      </c>
      <c r="H220" s="70"/>
      <c r="I220" s="70"/>
    </row>
    <row r="221" spans="4:9" x14ac:dyDescent="0.25">
      <c r="D221" s="171" t="s">
        <v>71</v>
      </c>
      <c r="E221" s="171">
        <v>4110613</v>
      </c>
      <c r="F221" s="170">
        <v>388</v>
      </c>
      <c r="G221" s="170">
        <v>399</v>
      </c>
      <c r="H221" s="70"/>
      <c r="I221" s="70"/>
    </row>
    <row r="222" spans="4:9" x14ac:dyDescent="0.25">
      <c r="D222" s="171" t="s">
        <v>71</v>
      </c>
      <c r="E222" s="171">
        <v>4110615</v>
      </c>
      <c r="F222" s="170">
        <v>227</v>
      </c>
      <c r="G222" s="170">
        <v>230</v>
      </c>
      <c r="H222" s="70"/>
      <c r="I222" s="70"/>
    </row>
    <row r="223" spans="4:9" x14ac:dyDescent="0.25">
      <c r="D223" s="171" t="s">
        <v>71</v>
      </c>
      <c r="E223" s="171">
        <v>4110618</v>
      </c>
      <c r="F223" s="170">
        <v>340</v>
      </c>
      <c r="G223" s="170">
        <v>351</v>
      </c>
      <c r="H223" s="70"/>
      <c r="I223" s="70"/>
    </row>
    <row r="224" spans="4:9" x14ac:dyDescent="0.25">
      <c r="D224" s="171" t="s">
        <v>71</v>
      </c>
      <c r="E224" s="171">
        <v>4110619</v>
      </c>
      <c r="F224" s="170">
        <v>264</v>
      </c>
      <c r="G224" s="170">
        <v>263</v>
      </c>
      <c r="H224" s="70"/>
      <c r="I224" s="70"/>
    </row>
    <row r="225" spans="4:9" x14ac:dyDescent="0.25">
      <c r="D225" s="171" t="s">
        <v>71</v>
      </c>
      <c r="E225" s="171">
        <v>4110620</v>
      </c>
      <c r="F225" s="170">
        <v>416</v>
      </c>
      <c r="G225" s="170">
        <v>441</v>
      </c>
      <c r="H225" s="70"/>
      <c r="I225" s="70"/>
    </row>
    <row r="226" spans="4:9" x14ac:dyDescent="0.25">
      <c r="D226" s="171" t="s">
        <v>71</v>
      </c>
      <c r="E226" s="171">
        <v>4110621</v>
      </c>
      <c r="F226" s="170">
        <v>259</v>
      </c>
      <c r="G226" s="170">
        <v>265</v>
      </c>
      <c r="H226" s="70"/>
      <c r="I226" s="70"/>
    </row>
    <row r="227" spans="4:9" x14ac:dyDescent="0.25">
      <c r="D227" s="171" t="s">
        <v>71</v>
      </c>
      <c r="E227" s="171">
        <v>4110622</v>
      </c>
      <c r="F227" s="170">
        <v>358</v>
      </c>
      <c r="G227" s="170">
        <v>357</v>
      </c>
      <c r="H227" s="70"/>
      <c r="I227" s="70"/>
    </row>
    <row r="228" spans="4:9" x14ac:dyDescent="0.25">
      <c r="D228" s="171" t="s">
        <v>71</v>
      </c>
      <c r="E228" s="171">
        <v>4110623</v>
      </c>
      <c r="F228" s="170">
        <v>445</v>
      </c>
      <c r="G228" s="170">
        <v>449</v>
      </c>
      <c r="H228" s="70"/>
      <c r="I228" s="70"/>
    </row>
    <row r="229" spans="4:9" x14ac:dyDescent="0.25">
      <c r="D229" s="171" t="s">
        <v>71</v>
      </c>
      <c r="E229" s="171">
        <v>4110624</v>
      </c>
      <c r="F229" s="170">
        <v>206</v>
      </c>
      <c r="G229" s="170">
        <v>199</v>
      </c>
      <c r="H229" s="70"/>
      <c r="I229" s="70"/>
    </row>
    <row r="230" spans="4:9" x14ac:dyDescent="0.25">
      <c r="D230" s="171" t="s">
        <v>71</v>
      </c>
      <c r="E230" s="171">
        <v>4110625</v>
      </c>
      <c r="F230" s="170">
        <v>301</v>
      </c>
      <c r="G230" s="170">
        <v>300</v>
      </c>
      <c r="H230" s="70"/>
      <c r="I230" s="70"/>
    </row>
    <row r="231" spans="4:9" x14ac:dyDescent="0.25">
      <c r="D231" s="171" t="s">
        <v>71</v>
      </c>
      <c r="E231" s="171">
        <v>4110626</v>
      </c>
      <c r="F231" s="170">
        <v>393</v>
      </c>
      <c r="G231" s="170">
        <v>389</v>
      </c>
      <c r="H231" s="70"/>
      <c r="I231" s="70"/>
    </row>
    <row r="232" spans="4:9" x14ac:dyDescent="0.25">
      <c r="D232" s="171" t="s">
        <v>71</v>
      </c>
      <c r="E232" s="171">
        <v>4110627</v>
      </c>
      <c r="F232" s="170">
        <v>395</v>
      </c>
      <c r="G232" s="170">
        <v>395</v>
      </c>
      <c r="H232" s="70"/>
      <c r="I232" s="70"/>
    </row>
    <row r="233" spans="4:9" x14ac:dyDescent="0.25">
      <c r="D233" s="171" t="s">
        <v>71</v>
      </c>
      <c r="E233" s="171">
        <v>4110628</v>
      </c>
      <c r="F233" s="170">
        <v>206</v>
      </c>
      <c r="G233" s="170">
        <v>217</v>
      </c>
      <c r="H233" s="70"/>
      <c r="I233" s="70"/>
    </row>
    <row r="234" spans="4:9" x14ac:dyDescent="0.25">
      <c r="D234" s="171" t="s">
        <v>71</v>
      </c>
      <c r="E234" s="171">
        <v>4110629</v>
      </c>
      <c r="F234" s="170">
        <v>232</v>
      </c>
      <c r="G234" s="170">
        <v>242</v>
      </c>
      <c r="H234" s="70"/>
      <c r="I234" s="70"/>
    </row>
    <row r="235" spans="4:9" x14ac:dyDescent="0.25">
      <c r="D235" s="179" t="s">
        <v>73</v>
      </c>
      <c r="E235" s="179">
        <v>4109501</v>
      </c>
      <c r="F235" s="177">
        <v>22</v>
      </c>
      <c r="G235" s="177">
        <v>22</v>
      </c>
      <c r="H235" s="70"/>
      <c r="I235" s="70"/>
    </row>
    <row r="236" spans="4:9" x14ac:dyDescent="0.25">
      <c r="D236" s="179" t="s">
        <v>73</v>
      </c>
      <c r="E236" s="179">
        <v>4109502</v>
      </c>
      <c r="F236" s="177">
        <v>320</v>
      </c>
      <c r="G236" s="177">
        <v>351</v>
      </c>
      <c r="H236" s="70"/>
      <c r="I236" s="70"/>
    </row>
    <row r="237" spans="4:9" x14ac:dyDescent="0.25">
      <c r="D237" s="179" t="s">
        <v>73</v>
      </c>
      <c r="E237" s="179">
        <v>4109503</v>
      </c>
      <c r="F237" s="177">
        <v>420</v>
      </c>
      <c r="G237" s="177">
        <v>414</v>
      </c>
      <c r="H237" s="70"/>
      <c r="I237" s="70"/>
    </row>
    <row r="238" spans="4:9" x14ac:dyDescent="0.25">
      <c r="D238" s="179" t="s">
        <v>73</v>
      </c>
      <c r="E238" s="179">
        <v>4109504</v>
      </c>
      <c r="F238" s="177">
        <v>341</v>
      </c>
      <c r="G238" s="177">
        <v>349</v>
      </c>
      <c r="H238" s="70"/>
      <c r="I238" s="70"/>
    </row>
    <row r="239" spans="4:9" x14ac:dyDescent="0.25">
      <c r="D239" s="179" t="s">
        <v>73</v>
      </c>
      <c r="E239" s="179">
        <v>4109505</v>
      </c>
      <c r="F239" s="177">
        <v>453</v>
      </c>
      <c r="G239" s="177">
        <v>449</v>
      </c>
      <c r="H239" s="70"/>
      <c r="I239" s="70"/>
    </row>
    <row r="240" spans="4:9" x14ac:dyDescent="0.25">
      <c r="D240" s="179" t="s">
        <v>73</v>
      </c>
      <c r="E240" s="179">
        <v>4109506</v>
      </c>
      <c r="F240" s="177">
        <v>374</v>
      </c>
      <c r="G240" s="177">
        <v>389</v>
      </c>
      <c r="H240" s="70"/>
      <c r="I240" s="70"/>
    </row>
    <row r="241" spans="4:9" x14ac:dyDescent="0.25">
      <c r="D241" s="179" t="s">
        <v>73</v>
      </c>
      <c r="E241" s="179">
        <v>4109507</v>
      </c>
      <c r="F241" s="177">
        <v>213</v>
      </c>
      <c r="G241" s="177">
        <v>211</v>
      </c>
      <c r="H241" s="70"/>
      <c r="I241" s="70"/>
    </row>
    <row r="242" spans="4:9" x14ac:dyDescent="0.25">
      <c r="D242" s="179" t="s">
        <v>73</v>
      </c>
      <c r="E242" s="179">
        <v>4109508</v>
      </c>
      <c r="F242" s="177">
        <v>296</v>
      </c>
      <c r="G242" s="177">
        <v>295</v>
      </c>
      <c r="H242" s="70"/>
      <c r="I242" s="70"/>
    </row>
    <row r="243" spans="4:9" x14ac:dyDescent="0.25">
      <c r="D243" s="179" t="s">
        <v>73</v>
      </c>
      <c r="E243" s="179">
        <v>4109509</v>
      </c>
      <c r="F243" s="177">
        <v>388</v>
      </c>
      <c r="G243" s="177">
        <v>385</v>
      </c>
      <c r="H243" s="70"/>
      <c r="I243" s="70"/>
    </row>
    <row r="244" spans="4:9" x14ac:dyDescent="0.25">
      <c r="D244" s="179" t="s">
        <v>73</v>
      </c>
      <c r="E244" s="179">
        <v>4109510</v>
      </c>
      <c r="F244" s="177">
        <v>271</v>
      </c>
      <c r="G244" s="177">
        <v>276</v>
      </c>
      <c r="H244" s="70"/>
      <c r="I244" s="70"/>
    </row>
    <row r="245" spans="4:9" x14ac:dyDescent="0.25">
      <c r="D245" s="179" t="s">
        <v>73</v>
      </c>
      <c r="E245" s="179">
        <v>4109517</v>
      </c>
      <c r="F245" s="177">
        <v>2</v>
      </c>
      <c r="G245" s="177">
        <v>2</v>
      </c>
      <c r="H245" s="70"/>
      <c r="I245" s="70"/>
    </row>
    <row r="246" spans="4:9" x14ac:dyDescent="0.25">
      <c r="D246" s="179" t="s">
        <v>73</v>
      </c>
      <c r="E246" s="179">
        <v>4109518</v>
      </c>
      <c r="F246" s="177">
        <v>229</v>
      </c>
      <c r="G246" s="177">
        <v>239</v>
      </c>
      <c r="H246" s="70"/>
      <c r="I246" s="70"/>
    </row>
    <row r="247" spans="4:9" x14ac:dyDescent="0.25">
      <c r="D247" s="179" t="s">
        <v>73</v>
      </c>
      <c r="E247" s="179">
        <v>4109520</v>
      </c>
      <c r="F247" s="177">
        <v>262</v>
      </c>
      <c r="G247" s="177">
        <v>256</v>
      </c>
      <c r="H247" s="70"/>
      <c r="I247" s="70"/>
    </row>
    <row r="248" spans="4:9" x14ac:dyDescent="0.25">
      <c r="D248" s="179" t="s">
        <v>73</v>
      </c>
      <c r="E248" s="179">
        <v>4109521</v>
      </c>
      <c r="F248" s="177">
        <v>380</v>
      </c>
      <c r="G248" s="177">
        <v>395</v>
      </c>
      <c r="H248" s="70"/>
      <c r="I248" s="70"/>
    </row>
    <row r="249" spans="4:9" x14ac:dyDescent="0.25">
      <c r="D249" s="179" t="s">
        <v>73</v>
      </c>
      <c r="E249" s="179">
        <v>4109526</v>
      </c>
      <c r="F249" s="177">
        <v>247</v>
      </c>
      <c r="G249" s="177">
        <v>252</v>
      </c>
      <c r="H249" s="70"/>
      <c r="I249" s="70"/>
    </row>
    <row r="250" spans="4:9" x14ac:dyDescent="0.25">
      <c r="D250" s="179" t="s">
        <v>73</v>
      </c>
      <c r="E250" s="179">
        <v>4109527</v>
      </c>
      <c r="F250" s="177">
        <v>245</v>
      </c>
      <c r="G250" s="177">
        <v>257</v>
      </c>
      <c r="H250" s="70"/>
      <c r="I250" s="70"/>
    </row>
    <row r="251" spans="4:9" x14ac:dyDescent="0.25">
      <c r="D251" s="179" t="s">
        <v>73</v>
      </c>
      <c r="E251" s="179">
        <v>4109528</v>
      </c>
      <c r="F251" s="177">
        <v>266</v>
      </c>
      <c r="G251" s="177">
        <v>265</v>
      </c>
      <c r="H251" s="70"/>
      <c r="I251" s="70"/>
    </row>
    <row r="252" spans="4:9" x14ac:dyDescent="0.25">
      <c r="D252" s="179" t="s">
        <v>73</v>
      </c>
      <c r="E252" s="179">
        <v>4109529</v>
      </c>
      <c r="F252" s="177">
        <v>383</v>
      </c>
      <c r="G252" s="177">
        <v>393</v>
      </c>
      <c r="H252" s="70"/>
      <c r="I252" s="70"/>
    </row>
    <row r="253" spans="4:9" x14ac:dyDescent="0.25">
      <c r="D253" s="179" t="s">
        <v>73</v>
      </c>
      <c r="E253" s="179">
        <v>4109530</v>
      </c>
      <c r="F253" s="177">
        <v>393</v>
      </c>
      <c r="G253" s="177">
        <v>357</v>
      </c>
      <c r="H253" s="70"/>
      <c r="I253" s="70"/>
    </row>
    <row r="254" spans="4:9" x14ac:dyDescent="0.25">
      <c r="D254" s="179" t="s">
        <v>73</v>
      </c>
      <c r="E254" s="179">
        <v>4109531</v>
      </c>
      <c r="F254" s="177">
        <v>402</v>
      </c>
      <c r="G254" s="177">
        <v>437</v>
      </c>
      <c r="H254" s="70"/>
      <c r="I254" s="70"/>
    </row>
    <row r="255" spans="4:9" x14ac:dyDescent="0.25">
      <c r="D255" s="179" t="s">
        <v>73</v>
      </c>
      <c r="E255" s="179">
        <v>4109532</v>
      </c>
      <c r="F255" s="177">
        <v>388</v>
      </c>
      <c r="G255" s="177">
        <v>386</v>
      </c>
      <c r="H255" s="70"/>
      <c r="I255" s="70"/>
    </row>
    <row r="256" spans="4:9" x14ac:dyDescent="0.25">
      <c r="D256" s="179" t="s">
        <v>73</v>
      </c>
      <c r="E256" s="179">
        <v>4109533</v>
      </c>
      <c r="F256" s="177">
        <v>331</v>
      </c>
      <c r="G256" s="177">
        <v>336</v>
      </c>
      <c r="H256" s="70"/>
      <c r="I256" s="70"/>
    </row>
    <row r="257" spans="4:9" x14ac:dyDescent="0.25">
      <c r="D257" s="179" t="s">
        <v>73</v>
      </c>
      <c r="E257" s="179">
        <v>4109534</v>
      </c>
      <c r="F257" s="177">
        <v>153</v>
      </c>
      <c r="G257" s="177">
        <v>151</v>
      </c>
      <c r="H257" s="70"/>
      <c r="I257" s="70"/>
    </row>
    <row r="258" spans="4:9" x14ac:dyDescent="0.25">
      <c r="D258" s="179" t="s">
        <v>73</v>
      </c>
      <c r="E258" s="179">
        <v>4109535</v>
      </c>
      <c r="F258" s="177">
        <v>326</v>
      </c>
      <c r="G258" s="177">
        <v>319</v>
      </c>
      <c r="H258" s="70"/>
      <c r="I258" s="70"/>
    </row>
    <row r="259" spans="4:9" x14ac:dyDescent="0.25">
      <c r="D259" s="179" t="s">
        <v>73</v>
      </c>
      <c r="E259" s="179">
        <v>4109536</v>
      </c>
      <c r="F259" s="177">
        <v>228</v>
      </c>
      <c r="G259" s="177">
        <v>230</v>
      </c>
      <c r="H259" s="70"/>
      <c r="I259" s="70"/>
    </row>
    <row r="260" spans="4:9" x14ac:dyDescent="0.25">
      <c r="D260" s="179" t="s">
        <v>73</v>
      </c>
      <c r="E260" s="179">
        <v>4109537</v>
      </c>
      <c r="F260" s="177">
        <v>316</v>
      </c>
      <c r="G260" s="177">
        <v>333</v>
      </c>
      <c r="H260" s="70"/>
      <c r="I260" s="70"/>
    </row>
    <row r="261" spans="4:9" x14ac:dyDescent="0.25">
      <c r="D261" s="179" t="s">
        <v>73</v>
      </c>
      <c r="E261" s="179">
        <v>4109538</v>
      </c>
      <c r="F261" s="177">
        <v>168</v>
      </c>
      <c r="G261" s="177">
        <v>163</v>
      </c>
      <c r="H261" s="70"/>
      <c r="I261" s="70"/>
    </row>
    <row r="262" spans="4:9" x14ac:dyDescent="0.25">
      <c r="D262" s="179" t="s">
        <v>73</v>
      </c>
      <c r="E262" s="179">
        <v>4109539</v>
      </c>
      <c r="F262" s="177">
        <v>249</v>
      </c>
      <c r="G262" s="177">
        <v>245</v>
      </c>
      <c r="H262" s="70"/>
      <c r="I262" s="70"/>
    </row>
    <row r="263" spans="4:9" x14ac:dyDescent="0.25">
      <c r="D263" s="179" t="s">
        <v>73</v>
      </c>
      <c r="E263" s="179">
        <v>4109540</v>
      </c>
      <c r="F263" s="177">
        <v>182</v>
      </c>
      <c r="G263" s="177">
        <v>181</v>
      </c>
      <c r="H263" s="70"/>
      <c r="I263" s="70"/>
    </row>
    <row r="264" spans="4:9" x14ac:dyDescent="0.25">
      <c r="D264" s="179" t="s">
        <v>74</v>
      </c>
      <c r="E264" s="179">
        <v>4110901</v>
      </c>
      <c r="F264" s="177">
        <v>277</v>
      </c>
      <c r="G264" s="177">
        <v>287</v>
      </c>
    </row>
    <row r="265" spans="4:9" x14ac:dyDescent="0.25">
      <c r="D265" s="179" t="s">
        <v>74</v>
      </c>
      <c r="E265" s="179">
        <v>4110902</v>
      </c>
      <c r="F265" s="177">
        <v>404</v>
      </c>
      <c r="G265" s="177">
        <v>441</v>
      </c>
    </row>
    <row r="266" spans="4:9" x14ac:dyDescent="0.25">
      <c r="D266" s="179" t="s">
        <v>74</v>
      </c>
      <c r="E266" s="179">
        <v>4110903</v>
      </c>
      <c r="F266" s="177">
        <v>234</v>
      </c>
      <c r="G266" s="177">
        <v>290</v>
      </c>
    </row>
    <row r="267" spans="4:9" x14ac:dyDescent="0.25">
      <c r="D267" s="179" t="s">
        <v>74</v>
      </c>
      <c r="E267" s="179">
        <v>4110904</v>
      </c>
      <c r="F267" s="177">
        <v>269</v>
      </c>
      <c r="G267" s="177">
        <v>272</v>
      </c>
    </row>
    <row r="268" spans="4:9" x14ac:dyDescent="0.25">
      <c r="D268" s="179" t="s">
        <v>74</v>
      </c>
      <c r="E268" s="179">
        <v>4110905</v>
      </c>
      <c r="F268" s="177">
        <v>0</v>
      </c>
      <c r="G268" s="177">
        <v>0</v>
      </c>
    </row>
    <row r="269" spans="4:9" x14ac:dyDescent="0.25">
      <c r="D269" s="179" t="s">
        <v>74</v>
      </c>
      <c r="E269" s="179">
        <v>4110906</v>
      </c>
      <c r="F269" s="177">
        <v>396</v>
      </c>
      <c r="G269" s="177">
        <v>424</v>
      </c>
    </row>
    <row r="270" spans="4:9" x14ac:dyDescent="0.25">
      <c r="D270" s="179" t="s">
        <v>74</v>
      </c>
      <c r="E270" s="179">
        <v>4110907</v>
      </c>
      <c r="F270" s="177">
        <v>421</v>
      </c>
      <c r="G270" s="177">
        <v>439</v>
      </c>
    </row>
    <row r="271" spans="4:9" x14ac:dyDescent="0.25">
      <c r="D271" s="179" t="s">
        <v>74</v>
      </c>
      <c r="E271" s="179">
        <v>4110908</v>
      </c>
      <c r="F271" s="177">
        <v>275</v>
      </c>
      <c r="G271" s="177">
        <v>263</v>
      </c>
    </row>
    <row r="272" spans="4:9" x14ac:dyDescent="0.25">
      <c r="D272" s="179" t="s">
        <v>74</v>
      </c>
      <c r="E272" s="179">
        <v>4110909</v>
      </c>
      <c r="F272" s="177">
        <v>305</v>
      </c>
      <c r="G272" s="177">
        <v>303</v>
      </c>
    </row>
    <row r="273" spans="4:7" x14ac:dyDescent="0.25">
      <c r="D273" s="179" t="s">
        <v>74</v>
      </c>
      <c r="E273" s="179">
        <v>4110910</v>
      </c>
      <c r="F273" s="177">
        <v>341</v>
      </c>
      <c r="G273" s="177">
        <v>339</v>
      </c>
    </row>
    <row r="274" spans="4:7" x14ac:dyDescent="0.25">
      <c r="D274" s="179" t="s">
        <v>74</v>
      </c>
      <c r="E274" s="179">
        <v>4110911</v>
      </c>
      <c r="F274" s="177">
        <v>297</v>
      </c>
      <c r="G274" s="177">
        <v>307</v>
      </c>
    </row>
    <row r="275" spans="4:7" x14ac:dyDescent="0.25">
      <c r="D275" s="179" t="s">
        <v>74</v>
      </c>
      <c r="E275" s="179">
        <v>4110912</v>
      </c>
      <c r="F275" s="177">
        <v>8</v>
      </c>
      <c r="G275" s="177">
        <v>10</v>
      </c>
    </row>
    <row r="276" spans="4:7" x14ac:dyDescent="0.25">
      <c r="D276" s="179" t="s">
        <v>74</v>
      </c>
      <c r="E276" s="179">
        <v>4110913</v>
      </c>
      <c r="F276" s="177">
        <v>317</v>
      </c>
      <c r="G276" s="177">
        <v>332</v>
      </c>
    </row>
    <row r="277" spans="4:7" x14ac:dyDescent="0.25">
      <c r="D277" s="179" t="s">
        <v>74</v>
      </c>
      <c r="E277" s="179">
        <v>4110914</v>
      </c>
      <c r="F277" s="177">
        <v>210</v>
      </c>
      <c r="G277" s="177">
        <v>216</v>
      </c>
    </row>
    <row r="278" spans="4:7" x14ac:dyDescent="0.25">
      <c r="D278" s="179" t="s">
        <v>75</v>
      </c>
      <c r="E278" s="179">
        <v>4109601</v>
      </c>
      <c r="F278" s="177">
        <v>365</v>
      </c>
      <c r="G278" s="177">
        <v>361</v>
      </c>
    </row>
    <row r="279" spans="4:7" x14ac:dyDescent="0.25">
      <c r="D279" s="179" t="s">
        <v>75</v>
      </c>
      <c r="E279" s="179">
        <v>4109602</v>
      </c>
      <c r="F279" s="177">
        <v>335</v>
      </c>
      <c r="G279" s="177">
        <v>325</v>
      </c>
    </row>
    <row r="280" spans="4:7" x14ac:dyDescent="0.25">
      <c r="D280" s="179" t="s">
        <v>75</v>
      </c>
      <c r="E280" s="179">
        <v>4109603</v>
      </c>
      <c r="F280" s="177">
        <v>295</v>
      </c>
      <c r="G280" s="177">
        <v>287</v>
      </c>
    </row>
    <row r="281" spans="4:7" x14ac:dyDescent="0.25">
      <c r="D281" s="179" t="s">
        <v>75</v>
      </c>
      <c r="E281" s="179">
        <v>4109604</v>
      </c>
      <c r="F281" s="177">
        <v>325</v>
      </c>
      <c r="G281" s="177">
        <v>322</v>
      </c>
    </row>
    <row r="282" spans="4:7" x14ac:dyDescent="0.25">
      <c r="D282" s="179" t="s">
        <v>75</v>
      </c>
      <c r="E282" s="179">
        <v>4109605</v>
      </c>
      <c r="F282" s="177">
        <v>571</v>
      </c>
      <c r="G282" s="177">
        <v>561</v>
      </c>
    </row>
    <row r="283" spans="4:7" x14ac:dyDescent="0.25">
      <c r="D283" s="179" t="s">
        <v>75</v>
      </c>
      <c r="E283" s="179">
        <v>4109606</v>
      </c>
      <c r="F283" s="177">
        <v>489</v>
      </c>
      <c r="G283" s="177">
        <v>483</v>
      </c>
    </row>
    <row r="284" spans="4:7" x14ac:dyDescent="0.25">
      <c r="D284" s="179" t="s">
        <v>75</v>
      </c>
      <c r="E284" s="179">
        <v>4109607</v>
      </c>
      <c r="F284" s="177">
        <v>236</v>
      </c>
      <c r="G284" s="177">
        <v>233</v>
      </c>
    </row>
    <row r="285" spans="4:7" x14ac:dyDescent="0.25">
      <c r="D285" s="179" t="s">
        <v>75</v>
      </c>
      <c r="E285" s="179">
        <v>4109608</v>
      </c>
      <c r="F285" s="177">
        <v>315</v>
      </c>
      <c r="G285" s="177">
        <v>313</v>
      </c>
    </row>
    <row r="286" spans="4:7" x14ac:dyDescent="0.25">
      <c r="D286" s="179" t="s">
        <v>75</v>
      </c>
      <c r="E286" s="179">
        <v>4109609</v>
      </c>
      <c r="F286" s="177">
        <v>355</v>
      </c>
      <c r="G286" s="177">
        <v>347</v>
      </c>
    </row>
    <row r="287" spans="4:7" x14ac:dyDescent="0.25">
      <c r="D287" s="179" t="s">
        <v>75</v>
      </c>
      <c r="E287" s="179">
        <v>4109610</v>
      </c>
      <c r="F287" s="177">
        <v>414</v>
      </c>
      <c r="G287" s="177">
        <v>404</v>
      </c>
    </row>
    <row r="288" spans="4:7" x14ac:dyDescent="0.25">
      <c r="D288" s="179" t="s">
        <v>75</v>
      </c>
      <c r="E288" s="179">
        <v>4109611</v>
      </c>
      <c r="F288" s="177">
        <v>227</v>
      </c>
      <c r="G288" s="177">
        <v>225</v>
      </c>
    </row>
    <row r="289" spans="4:7" x14ac:dyDescent="0.25">
      <c r="D289" s="179" t="s">
        <v>75</v>
      </c>
      <c r="E289" s="179">
        <v>4109612</v>
      </c>
      <c r="F289" s="177">
        <v>336</v>
      </c>
      <c r="G289" s="177">
        <v>351</v>
      </c>
    </row>
    <row r="290" spans="4:7" x14ac:dyDescent="0.25">
      <c r="D290" s="179" t="s">
        <v>75</v>
      </c>
      <c r="E290" s="179">
        <v>4109613</v>
      </c>
      <c r="F290" s="177">
        <v>245</v>
      </c>
      <c r="G290" s="177">
        <v>243</v>
      </c>
    </row>
    <row r="291" spans="4:7" x14ac:dyDescent="0.25">
      <c r="D291" s="179" t="s">
        <v>75</v>
      </c>
      <c r="E291" s="179">
        <v>4109614</v>
      </c>
      <c r="F291" s="177">
        <v>317</v>
      </c>
      <c r="G291" s="177">
        <v>317</v>
      </c>
    </row>
    <row r="292" spans="4:7" x14ac:dyDescent="0.25">
      <c r="D292" s="179" t="s">
        <v>75</v>
      </c>
      <c r="E292" s="179">
        <v>4109615</v>
      </c>
      <c r="F292" s="177">
        <v>247</v>
      </c>
      <c r="G292" s="177">
        <v>243</v>
      </c>
    </row>
    <row r="293" spans="4:7" x14ac:dyDescent="0.25">
      <c r="D293" s="179" t="s">
        <v>75</v>
      </c>
      <c r="E293" s="179">
        <v>4109616</v>
      </c>
      <c r="F293" s="177">
        <v>233</v>
      </c>
      <c r="G293" s="177">
        <v>233</v>
      </c>
    </row>
    <row r="294" spans="4:7" x14ac:dyDescent="0.25">
      <c r="D294" s="179" t="s">
        <v>75</v>
      </c>
      <c r="E294" s="179">
        <v>4109617</v>
      </c>
      <c r="F294" s="177">
        <v>393</v>
      </c>
      <c r="G294" s="177">
        <v>382</v>
      </c>
    </row>
    <row r="295" spans="4:7" x14ac:dyDescent="0.25">
      <c r="D295" s="179" t="s">
        <v>75</v>
      </c>
      <c r="E295" s="179">
        <v>4109618</v>
      </c>
      <c r="F295" s="177">
        <v>286</v>
      </c>
      <c r="G295" s="177">
        <v>286</v>
      </c>
    </row>
    <row r="296" spans="4:7" x14ac:dyDescent="0.25">
      <c r="D296" s="179" t="s">
        <v>75</v>
      </c>
      <c r="E296" s="179">
        <v>4109619</v>
      </c>
      <c r="F296" s="177">
        <v>475</v>
      </c>
      <c r="G296" s="177">
        <v>472</v>
      </c>
    </row>
    <row r="297" spans="4:7" x14ac:dyDescent="0.25">
      <c r="D297" s="179" t="s">
        <v>75</v>
      </c>
      <c r="E297" s="179">
        <v>4109620</v>
      </c>
      <c r="F297" s="177">
        <v>385</v>
      </c>
      <c r="G297" s="177">
        <v>370</v>
      </c>
    </row>
    <row r="298" spans="4:7" x14ac:dyDescent="0.25">
      <c r="D298" s="179" t="s">
        <v>75</v>
      </c>
      <c r="E298" s="179">
        <v>4109621</v>
      </c>
      <c r="F298" s="177">
        <v>450</v>
      </c>
      <c r="G298" s="177">
        <v>443</v>
      </c>
    </row>
    <row r="299" spans="4:7" x14ac:dyDescent="0.25">
      <c r="D299" s="179" t="s">
        <v>75</v>
      </c>
      <c r="E299" s="179">
        <v>4109622</v>
      </c>
      <c r="F299" s="177">
        <v>434</v>
      </c>
      <c r="G299" s="177">
        <v>424</v>
      </c>
    </row>
    <row r="300" spans="4:7" x14ac:dyDescent="0.25">
      <c r="D300" s="179" t="s">
        <v>75</v>
      </c>
      <c r="E300" s="179">
        <v>4109623</v>
      </c>
      <c r="F300" s="177">
        <v>328</v>
      </c>
      <c r="G300" s="177">
        <v>326</v>
      </c>
    </row>
    <row r="301" spans="4:7" x14ac:dyDescent="0.25">
      <c r="D301" s="179" t="s">
        <v>75</v>
      </c>
      <c r="E301" s="179">
        <v>4109624</v>
      </c>
      <c r="F301" s="177">
        <v>467</v>
      </c>
      <c r="G301" s="177">
        <v>458</v>
      </c>
    </row>
    <row r="302" spans="4:7" x14ac:dyDescent="0.25">
      <c r="D302" s="179" t="s">
        <v>75</v>
      </c>
      <c r="E302" s="179">
        <v>4109625</v>
      </c>
      <c r="F302" s="177">
        <v>514</v>
      </c>
      <c r="G302" s="177">
        <v>508</v>
      </c>
    </row>
    <row r="303" spans="4:7" x14ac:dyDescent="0.25">
      <c r="D303" s="179" t="s">
        <v>75</v>
      </c>
      <c r="E303" s="179">
        <v>4109626</v>
      </c>
      <c r="F303" s="177">
        <v>456</v>
      </c>
      <c r="G303" s="177">
        <v>454</v>
      </c>
    </row>
    <row r="304" spans="4:7" x14ac:dyDescent="0.25">
      <c r="D304" s="179" t="s">
        <v>75</v>
      </c>
      <c r="E304" s="179">
        <v>4109627</v>
      </c>
      <c r="F304" s="177">
        <v>226</v>
      </c>
      <c r="G304" s="177">
        <v>224</v>
      </c>
    </row>
    <row r="305" spans="4:7" x14ac:dyDescent="0.25">
      <c r="D305" s="179" t="s">
        <v>75</v>
      </c>
      <c r="E305" s="179">
        <v>4109628</v>
      </c>
      <c r="F305" s="177">
        <v>248</v>
      </c>
      <c r="G305" s="177">
        <v>252</v>
      </c>
    </row>
    <row r="306" spans="4:7" x14ac:dyDescent="0.25">
      <c r="D306" s="179" t="s">
        <v>75</v>
      </c>
      <c r="E306" s="179">
        <v>4109629</v>
      </c>
      <c r="F306" s="177">
        <v>310</v>
      </c>
      <c r="G306" s="177">
        <v>309</v>
      </c>
    </row>
    <row r="307" spans="4:7" x14ac:dyDescent="0.25">
      <c r="D307" s="179" t="s">
        <v>75</v>
      </c>
      <c r="E307" s="179">
        <v>4109630</v>
      </c>
      <c r="F307" s="177">
        <v>280</v>
      </c>
      <c r="G307" s="177">
        <v>286</v>
      </c>
    </row>
    <row r="308" spans="4:7" x14ac:dyDescent="0.25">
      <c r="D308" s="179" t="s">
        <v>75</v>
      </c>
      <c r="E308" s="179">
        <v>4109631</v>
      </c>
      <c r="F308" s="177">
        <v>329</v>
      </c>
      <c r="G308" s="177">
        <v>327</v>
      </c>
    </row>
    <row r="309" spans="4:7" x14ac:dyDescent="0.25">
      <c r="D309" s="179" t="s">
        <v>75</v>
      </c>
      <c r="E309" s="179">
        <v>4109632</v>
      </c>
      <c r="F309" s="177">
        <v>274</v>
      </c>
      <c r="G309" s="177">
        <v>284</v>
      </c>
    </row>
    <row r="310" spans="4:7" x14ac:dyDescent="0.25">
      <c r="D310" s="179" t="s">
        <v>75</v>
      </c>
      <c r="E310" s="179">
        <v>4109633</v>
      </c>
      <c r="F310" s="177">
        <v>231</v>
      </c>
      <c r="G310" s="177">
        <v>227</v>
      </c>
    </row>
    <row r="311" spans="4:7" x14ac:dyDescent="0.25">
      <c r="D311" s="179" t="s">
        <v>75</v>
      </c>
      <c r="E311" s="179">
        <v>4109634</v>
      </c>
      <c r="F311" s="177">
        <v>358</v>
      </c>
      <c r="G311" s="177">
        <v>363</v>
      </c>
    </row>
    <row r="312" spans="4:7" x14ac:dyDescent="0.25">
      <c r="D312" s="213" t="s">
        <v>67</v>
      </c>
      <c r="E312" s="213">
        <v>4109101</v>
      </c>
      <c r="F312" s="212">
        <v>364</v>
      </c>
      <c r="G312" s="212">
        <v>381</v>
      </c>
    </row>
    <row r="313" spans="4:7" x14ac:dyDescent="0.25">
      <c r="D313" s="213" t="s">
        <v>67</v>
      </c>
      <c r="E313" s="213">
        <v>4109102</v>
      </c>
      <c r="F313" s="212">
        <v>319</v>
      </c>
      <c r="G313" s="212">
        <v>312</v>
      </c>
    </row>
    <row r="314" spans="4:7" x14ac:dyDescent="0.25">
      <c r="D314" s="213" t="s">
        <v>67</v>
      </c>
      <c r="E314" s="213">
        <v>4109103</v>
      </c>
      <c r="F314" s="212">
        <v>435</v>
      </c>
      <c r="G314" s="212">
        <v>456</v>
      </c>
    </row>
    <row r="315" spans="4:7" x14ac:dyDescent="0.25">
      <c r="D315" s="213" t="s">
        <v>67</v>
      </c>
      <c r="E315" s="213">
        <v>4109104</v>
      </c>
      <c r="F315" s="212">
        <v>367</v>
      </c>
      <c r="G315" s="212">
        <v>363</v>
      </c>
    </row>
    <row r="316" spans="4:7" x14ac:dyDescent="0.25">
      <c r="D316" s="213" t="s">
        <v>67</v>
      </c>
      <c r="E316" s="213">
        <v>4109105</v>
      </c>
      <c r="F316" s="212">
        <v>280</v>
      </c>
      <c r="G316" s="212">
        <v>281</v>
      </c>
    </row>
    <row r="317" spans="4:7" x14ac:dyDescent="0.25">
      <c r="D317" s="213" t="s">
        <v>67</v>
      </c>
      <c r="E317" s="213">
        <v>4109106</v>
      </c>
      <c r="F317" s="212">
        <v>428</v>
      </c>
      <c r="G317" s="212">
        <v>461</v>
      </c>
    </row>
    <row r="318" spans="4:7" x14ac:dyDescent="0.25">
      <c r="D318" s="213" t="s">
        <v>67</v>
      </c>
      <c r="E318" s="213">
        <v>4109107</v>
      </c>
      <c r="F318" s="212">
        <v>275</v>
      </c>
      <c r="G318" s="212">
        <v>275</v>
      </c>
    </row>
    <row r="319" spans="4:7" x14ac:dyDescent="0.25">
      <c r="D319" s="213" t="s">
        <v>67</v>
      </c>
      <c r="E319" s="213">
        <v>4109108</v>
      </c>
      <c r="F319" s="212">
        <v>256</v>
      </c>
      <c r="G319" s="212">
        <v>253</v>
      </c>
    </row>
    <row r="320" spans="4:7" x14ac:dyDescent="0.25">
      <c r="D320" s="213" t="s">
        <v>67</v>
      </c>
      <c r="E320" s="213">
        <v>4109109</v>
      </c>
      <c r="F320" s="212">
        <v>246</v>
      </c>
      <c r="G320" s="212">
        <v>262</v>
      </c>
    </row>
    <row r="321" spans="4:8" x14ac:dyDescent="0.25">
      <c r="D321" s="213" t="s">
        <v>67</v>
      </c>
      <c r="E321" s="213">
        <v>4109110</v>
      </c>
      <c r="F321" s="212">
        <v>238</v>
      </c>
      <c r="G321" s="212">
        <v>241</v>
      </c>
    </row>
    <row r="322" spans="4:8" x14ac:dyDescent="0.25">
      <c r="D322" s="213" t="s">
        <v>67</v>
      </c>
      <c r="E322" s="213">
        <v>4109111</v>
      </c>
      <c r="F322" s="212">
        <v>343</v>
      </c>
      <c r="G322" s="212">
        <v>354</v>
      </c>
    </row>
    <row r="323" spans="4:8" x14ac:dyDescent="0.25">
      <c r="D323" s="213" t="s">
        <v>67</v>
      </c>
      <c r="E323" s="213">
        <v>4109112</v>
      </c>
      <c r="F323" s="212">
        <v>289</v>
      </c>
      <c r="G323" s="212">
        <v>286</v>
      </c>
    </row>
    <row r="324" spans="4:8" x14ac:dyDescent="0.25">
      <c r="D324" s="213" t="s">
        <v>67</v>
      </c>
      <c r="E324" s="213">
        <v>4109113</v>
      </c>
      <c r="F324" s="212">
        <v>508</v>
      </c>
      <c r="G324" s="212">
        <v>523</v>
      </c>
    </row>
    <row r="325" spans="4:8" x14ac:dyDescent="0.25">
      <c r="D325" s="213" t="s">
        <v>67</v>
      </c>
      <c r="E325" s="213">
        <v>4109114</v>
      </c>
      <c r="F325" s="212">
        <v>303</v>
      </c>
      <c r="G325" s="212">
        <v>300</v>
      </c>
    </row>
    <row r="326" spans="4:8" x14ac:dyDescent="0.25">
      <c r="D326" s="213" t="s">
        <v>67</v>
      </c>
      <c r="E326" s="213">
        <v>4109117</v>
      </c>
      <c r="F326" s="212">
        <v>493</v>
      </c>
      <c r="G326" s="212">
        <v>491</v>
      </c>
    </row>
    <row r="327" spans="4:8" x14ac:dyDescent="0.25">
      <c r="D327" s="213" t="s">
        <v>67</v>
      </c>
      <c r="E327" s="213">
        <v>4109118</v>
      </c>
      <c r="F327" s="212">
        <v>474</v>
      </c>
      <c r="G327" s="212">
        <v>469</v>
      </c>
      <c r="H327" s="163"/>
    </row>
    <row r="328" spans="4:8" x14ac:dyDescent="0.25">
      <c r="D328" s="213"/>
      <c r="E328" s="213"/>
      <c r="F328" s="212"/>
      <c r="G328" s="212"/>
    </row>
    <row r="329" spans="4:8" x14ac:dyDescent="0.25">
      <c r="D329" s="213"/>
      <c r="E329" s="213"/>
      <c r="F329" s="212"/>
      <c r="G329" s="2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GreyBarkMayo</vt:lpstr>
      <vt:lpstr>Wakefield</vt:lpstr>
      <vt:lpstr>Makin</vt:lpstr>
      <vt:lpstr>Sturt</vt:lpstr>
      <vt:lpstr>Kingston</vt:lpstr>
      <vt:lpstr>Boothby</vt:lpstr>
      <vt:lpstr>Adelaide</vt:lpstr>
      <vt:lpstr>Port Adelaide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Mullin</dc:creator>
  <cp:lastModifiedBy>Leigh Hill</cp:lastModifiedBy>
  <dcterms:created xsi:type="dcterms:W3CDTF">2017-11-22T00:30:27Z</dcterms:created>
  <dcterms:modified xsi:type="dcterms:W3CDTF">2017-12-01T02:49:49Z</dcterms:modified>
</cp:coreProperties>
</file>